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e Aid to Public Libraries\Forms and Documents\FY2026\To be updated for fy26\"/>
    </mc:Choice>
  </mc:AlternateContent>
  <xr:revisionPtr revIDLastSave="0" documentId="14_{33AE7157-BAA6-4E0B-A9A8-1A66922E0102}" xr6:coauthVersionLast="47" xr6:coauthVersionMax="47" xr10:uidLastSave="{00000000-0000-0000-0000-000000000000}"/>
  <workbookProtection workbookAlgorithmName="SHA-512" workbookHashValue="b/Ihl6j1bfzRLUic07cLyYouflUGwn4gCU3+Nq9k5RWpexSDYzY8hxP0HnfMOoPu/jAfK8zkIoXgVVXgVj7a5g==" workbookSaltValue="ck3mrqLvazBQywpwtL6UKQ==" workbookSpinCount="100000" lockStructure="1"/>
  <bookViews>
    <workbookView xWindow="660" yWindow="0" windowWidth="17680" windowHeight="10150" xr2:uid="{00000000-000D-0000-FFFF-FFFF00000000}"/>
  </bookViews>
  <sheets>
    <sheet name="Operating Budget Worksheet" sheetId="1" r:id="rId1"/>
    <sheet name="Sheet2" sheetId="2" state="hidden" r:id="rId2"/>
    <sheet name="DATA" sheetId="3" r:id="rId3"/>
    <sheet name="Sheet1" sheetId="4" r:id="rId4"/>
  </sheets>
  <calcPr calcId="191029"/>
  <customWorkbookViews>
    <customWorkbookView name="Downey, Ann (BLC) - Personal View" guid="{3CDC9F59-0D1C-4AD4-8C12-BF2F6F8D60ED}" mergeInterval="0" personalView="1" xWindow="11" yWindow="55" windowWidth="1195" windowHeight="64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S2" i="3"/>
  <c r="E42" i="1"/>
  <c r="G42" i="1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O2" i="3"/>
  <c r="N2" i="3"/>
  <c r="K2" i="3"/>
  <c r="J2" i="3"/>
  <c r="I2" i="3"/>
  <c r="H2" i="3"/>
  <c r="G2" i="3"/>
  <c r="F2" i="3"/>
  <c r="F30" i="1"/>
  <c r="F33" i="1"/>
  <c r="L2" i="3"/>
  <c r="E2" i="3"/>
  <c r="D2" i="3"/>
  <c r="C2" i="3"/>
  <c r="B2" i="3"/>
  <c r="A2" i="3"/>
  <c r="G1" i="1"/>
  <c r="G30" i="1"/>
  <c r="G33" i="1"/>
  <c r="M2" i="3"/>
  <c r="G75" i="1"/>
  <c r="G76" i="1"/>
  <c r="G77" i="1"/>
  <c r="G78" i="1"/>
  <c r="G79" i="1"/>
  <c r="G80" i="1"/>
  <c r="G82" i="1"/>
  <c r="G85" i="1"/>
  <c r="Q2" i="3"/>
  <c r="F38" i="1"/>
  <c r="E38" i="1"/>
  <c r="G38" i="1"/>
  <c r="G66" i="1"/>
  <c r="P2" i="3"/>
  <c r="R2" i="3"/>
  <c r="G62" i="1"/>
  <c r="G64" i="1"/>
</calcChain>
</file>

<file path=xl/sharedStrings.xml><?xml version="1.0" encoding="utf-8"?>
<sst xmlns="http://schemas.openxmlformats.org/spreadsheetml/2006/main" count="504" uniqueCount="497">
  <si>
    <t>Section I: Adjusted Municipal Operating Budget</t>
  </si>
  <si>
    <t>A</t>
  </si>
  <si>
    <t>B</t>
  </si>
  <si>
    <t>C</t>
  </si>
  <si>
    <t>D</t>
  </si>
  <si>
    <t>E</t>
  </si>
  <si>
    <t>please specify:</t>
  </si>
  <si>
    <t>F</t>
  </si>
  <si>
    <t>G</t>
  </si>
  <si>
    <t>Total municipal budget</t>
  </si>
  <si>
    <t>Adjusted municipal budget</t>
  </si>
  <si>
    <t>Section II: Percent Change</t>
  </si>
  <si>
    <t>% Change</t>
  </si>
  <si>
    <t>I</t>
  </si>
  <si>
    <t>J</t>
  </si>
  <si>
    <r>
      <t>IMPORTANT</t>
    </r>
    <r>
      <rPr>
        <b/>
        <sz val="11"/>
        <color indexed="8"/>
        <rFont val="Arial"/>
        <family val="2"/>
      </rPr>
      <t xml:space="preserve"> before moving on: </t>
    </r>
  </si>
  <si>
    <t>Line I, column 3</t>
  </si>
  <si>
    <t>(% change in adjusted municipal budget)</t>
  </si>
  <si>
    <t>Section IV: Other Departmental</t>
  </si>
  <si>
    <t xml:space="preserve">                     Budgets</t>
  </si>
  <si>
    <t>K</t>
  </si>
  <si>
    <t>L</t>
  </si>
  <si>
    <t>N</t>
  </si>
  <si>
    <t>O</t>
  </si>
  <si>
    <t>P</t>
  </si>
  <si>
    <t>Q</t>
  </si>
  <si>
    <t xml:space="preserve"> </t>
  </si>
  <si>
    <t>general government (100)</t>
  </si>
  <si>
    <t>fire (200)</t>
  </si>
  <si>
    <t>police (200)</t>
  </si>
  <si>
    <t>other public safety (200)</t>
  </si>
  <si>
    <t>public works (400)</t>
  </si>
  <si>
    <t>human services (500)</t>
  </si>
  <si>
    <t>culture and recreation</t>
  </si>
  <si>
    <t>other town department</t>
  </si>
  <si>
    <r>
      <t>section III will be blank</t>
    </r>
    <r>
      <rPr>
        <b/>
        <sz val="11"/>
        <color indexed="8"/>
        <rFont val="Arial"/>
        <family val="2"/>
      </rPr>
      <t>.</t>
    </r>
  </si>
  <si>
    <t>Date:</t>
  </si>
  <si>
    <t>Municipality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</si>
  <si>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</si>
  <si>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</si>
  <si>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</si>
  <si>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</si>
  <si>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</si>
  <si>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</si>
  <si>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</si>
  <si>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</si>
  <si>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</si>
  <si>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</si>
  <si>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</si>
  <si>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</si>
  <si>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</si>
  <si>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</si>
  <si>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</si>
  <si>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</si>
  <si>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</si>
  <si>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</si>
  <si>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</si>
  <si>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</si>
  <si>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</si>
  <si>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</si>
  <si>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</si>
  <si>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</si>
  <si>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</si>
  <si>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</si>
  <si>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</si>
  <si>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</si>
  <si>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</si>
  <si>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</si>
  <si>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</si>
  <si>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</si>
  <si>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</si>
  <si>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</si>
  <si>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</si>
  <si>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</si>
  <si>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</si>
  <si>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</si>
  <si>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</si>
  <si>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</si>
  <si>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</si>
  <si>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</si>
  <si>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</si>
  <si>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</si>
  <si>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</si>
  <si>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</si>
  <si>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</si>
  <si>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</si>
  <si>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</si>
  <si>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</si>
  <si>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</si>
  <si>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</si>
  <si>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</si>
  <si>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</si>
  <si>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</si>
  <si>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</si>
  <si>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</si>
  <si>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</si>
  <si>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</si>
  <si>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</si>
  <si>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</si>
  <si>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</si>
  <si>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</si>
  <si>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</si>
  <si>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</si>
  <si>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</si>
  <si>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</si>
  <si>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</si>
  <si>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</si>
  <si>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</si>
  <si>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</si>
  <si>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</si>
  <si>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</si>
  <si>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</si>
  <si>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</si>
  <si>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</si>
  <si>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</si>
  <si>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</si>
  <si>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</si>
  <si>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</si>
  <si>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</si>
  <si>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</si>
  <si>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</si>
  <si>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</si>
  <si>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</si>
  <si>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</si>
  <si>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</si>
  <si>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</si>
  <si>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</si>
  <si>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</si>
  <si>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</si>
  <si>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</si>
  <si>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</si>
  <si>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</si>
  <si>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</si>
  <si>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</si>
  <si>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</si>
  <si>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</si>
  <si>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</si>
  <si>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</si>
  <si>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</si>
  <si>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</si>
  <si>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</si>
  <si>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</si>
  <si>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</si>
  <si>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</si>
  <si>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</si>
  <si>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</si>
  <si>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</si>
  <si>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</si>
  <si>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</si>
  <si>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</si>
  <si>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</si>
  <si>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</si>
  <si>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</si>
  <si>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</si>
  <si>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</si>
  <si>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</si>
  <si>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</si>
  <si>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</si>
  <si>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</si>
  <si>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</si>
  <si>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</si>
  <si>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</si>
  <si>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</si>
  <si>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</si>
  <si>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</si>
  <si>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</si>
  <si>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</si>
  <si>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</si>
  <si>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</si>
  <si>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</si>
  <si>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</si>
  <si>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</si>
  <si>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</si>
  <si>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</si>
  <si>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</si>
  <si>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</si>
  <si>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</si>
  <si>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</si>
  <si>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</si>
  <si>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</si>
  <si>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</si>
  <si>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</si>
  <si>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</si>
  <si>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</si>
  <si>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</si>
  <si>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</si>
  <si>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</si>
  <si>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</si>
  <si>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</si>
  <si>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</si>
  <si>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</si>
  <si>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</si>
  <si>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</si>
  <si>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</si>
  <si>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</si>
  <si>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</si>
  <si>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</si>
  <si>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</si>
  <si>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</si>
  <si>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</si>
  <si>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</si>
  <si>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</si>
  <si>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</si>
  <si>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MANCHESTER-BY-THE-SEA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</si>
  <si>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</si>
  <si>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</si>
  <si>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</si>
  <si>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</si>
  <si>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</si>
  <si>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</si>
  <si>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</si>
  <si>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</si>
  <si>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</si>
  <si>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</si>
  <si>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</si>
  <si>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</si>
  <si>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</si>
  <si>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</si>
  <si>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</si>
  <si>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</si>
  <si>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</si>
  <si>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</si>
  <si>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</si>
  <si>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</si>
  <si>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</si>
  <si>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</si>
  <si>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</si>
  <si>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</si>
  <si>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</si>
  <si>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</si>
  <si>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</si>
  <si>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</si>
  <si>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</si>
  <si>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</si>
  <si>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</si>
  <si>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</si>
  <si>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</si>
  <si>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</si>
  <si>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</si>
  <si>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</si>
  <si>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</si>
  <si>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</si>
  <si>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</si>
  <si>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</si>
  <si>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</si>
  <si>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</si>
  <si>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</si>
  <si>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</si>
  <si>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</si>
  <si>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</si>
  <si>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</si>
  <si>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</si>
  <si>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</si>
  <si>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</si>
  <si>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</si>
  <si>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</si>
  <si>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</si>
  <si>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</si>
  <si>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</si>
  <si>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</si>
  <si>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</si>
  <si>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</si>
  <si>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</si>
  <si>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</si>
  <si>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</si>
  <si>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</si>
  <si>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</si>
  <si>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</si>
  <si>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</si>
  <si>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</si>
  <si>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</si>
  <si>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</si>
  <si>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</si>
  <si>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</si>
  <si>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</si>
  <si>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</si>
  <si>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</si>
  <si>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</si>
  <si>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</si>
  <si>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</si>
  <si>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</si>
  <si>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</si>
  <si>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</si>
  <si>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</si>
  <si>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</si>
  <si>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</si>
  <si>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</si>
  <si>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</si>
  <si>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</si>
  <si>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</si>
  <si>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</si>
  <si>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</si>
  <si>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</si>
  <si>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</si>
  <si>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</si>
  <si>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</si>
  <si>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</si>
  <si>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</si>
  <si>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</si>
  <si>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</si>
  <si>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</si>
  <si>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</si>
  <si>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</si>
  <si>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</si>
  <si>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</si>
  <si>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</si>
  <si>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</si>
  <si>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</si>
  <si>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</si>
  <si>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</si>
  <si>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</si>
  <si>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</si>
  <si>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</si>
  <si>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</si>
  <si>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</si>
  <si>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</si>
  <si>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</si>
  <si>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</si>
  <si>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</si>
  <si>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</si>
  <si>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</si>
  <si>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</si>
  <si>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</si>
  <si>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</si>
  <si>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</si>
  <si>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</si>
  <si>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</si>
  <si>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</si>
  <si>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</si>
  <si>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</si>
  <si>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</si>
  <si>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</si>
  <si>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</si>
  <si>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</si>
  <si>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</si>
  <si>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</si>
  <si>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</si>
  <si>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</si>
  <si>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</si>
  <si>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</si>
  <si>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</si>
  <si>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</si>
  <si>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</si>
  <si>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</si>
  <si>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</si>
  <si>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</si>
  <si>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</si>
  <si>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</si>
  <si>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</si>
  <si>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</si>
  <si>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</si>
  <si>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</si>
  <si>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</si>
  <si>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</si>
  <si>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</si>
  <si>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</si>
  <si>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</si>
  <si>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</si>
  <si>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</si>
  <si>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</si>
  <si>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</si>
  <si>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</si>
  <si>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</si>
  <si>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</si>
  <si>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</si>
  <si>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</si>
  <si>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</si>
  <si>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</si>
  <si>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</si>
  <si>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</si>
  <si>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</si>
  <si>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</si>
  <si>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</si>
  <si>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</si>
  <si>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</si>
  <si>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</si>
  <si>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</si>
  <si>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</si>
  <si>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</si>
  <si>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</si>
  <si>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</si>
  <si>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</si>
  <si>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</si>
  <si>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</si>
  <si>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</si>
  <si>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</si>
  <si>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</si>
  <si>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</si>
  <si>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</si>
  <si>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MUNIC</t>
  </si>
  <si>
    <t>EDUCLAST</t>
  </si>
  <si>
    <t>EDUCTHIS</t>
  </si>
  <si>
    <t>DEBTLAST</t>
  </si>
  <si>
    <t>DEBTTHIS</t>
  </si>
  <si>
    <t>FIXEDLAST</t>
  </si>
  <si>
    <t>FIXEDTHIS</t>
  </si>
  <si>
    <t>STATELAST</t>
  </si>
  <si>
    <t>STATETHIS</t>
  </si>
  <si>
    <t>OTHGENLAST</t>
  </si>
  <si>
    <t>OTHGENTHIS</t>
  </si>
  <si>
    <t>TOTADJLAST</t>
  </si>
  <si>
    <t>TOTADJTHIS</t>
  </si>
  <si>
    <t>MUNBUDLAST</t>
  </si>
  <si>
    <t>MUNBUDTHIS</t>
  </si>
  <si>
    <t>ADJBUDLAST</t>
  </si>
  <si>
    <t>ADJBUDTHIS</t>
  </si>
  <si>
    <t>DTAMILAST</t>
  </si>
  <si>
    <t>DTAMITHIS</t>
  </si>
  <si>
    <t>GENGOVLAST</t>
  </si>
  <si>
    <t>GENGOVTHIS</t>
  </si>
  <si>
    <t>FIRELAST</t>
  </si>
  <si>
    <t>FIRETHIS</t>
  </si>
  <si>
    <t>POLICETHIS</t>
  </si>
  <si>
    <t>PUBSAFLAST</t>
  </si>
  <si>
    <t>PUBSAFTHIS</t>
  </si>
  <si>
    <t>PUBWKSLAST</t>
  </si>
  <si>
    <t>PUBWKSTHIS</t>
  </si>
  <si>
    <t>HUMSVCLAST</t>
  </si>
  <si>
    <t>HUMSVCTHIS</t>
  </si>
  <si>
    <t>CULRECLAST</t>
  </si>
  <si>
    <t>CULRECTHIS</t>
  </si>
  <si>
    <t>OTHDEPTHIS</t>
  </si>
  <si>
    <t>OTHDEPLAST</t>
  </si>
  <si>
    <t>OTHDEP</t>
  </si>
  <si>
    <t>OTHAMT</t>
  </si>
  <si>
    <t>POLICELAST</t>
  </si>
  <si>
    <t>Town Accountant/City Auditor/Treasurer Signature:</t>
  </si>
  <si>
    <t>If the library's appropriation cut was smaller than the adjusted municipal budget cut</t>
  </si>
  <si>
    <t xml:space="preserve">The Town Accountant or City Auditor should provide the following information about the final, end of year  municipal and </t>
  </si>
  <si>
    <r>
      <rPr>
        <i/>
        <sz val="11"/>
        <color indexed="8"/>
        <rFont val="Calibri"/>
        <family val="2"/>
      </rPr>
      <t>Schedule A, General Fund Revenues and Expenditures,</t>
    </r>
    <r>
      <rPr>
        <sz val="11"/>
        <color theme="1"/>
        <rFont val="Calibri"/>
        <family val="2"/>
        <scheme val="minor"/>
      </rPr>
      <t xml:space="preserve"> are in parentheses next to line items.  "Municipal Operating</t>
    </r>
  </si>
  <si>
    <t>Budget" and "Departmental Budgets," listed below, refer to the municipality's general fund budget, not expenditure or</t>
  </si>
  <si>
    <t>money actually</t>
  </si>
  <si>
    <t>available to expend</t>
  </si>
  <si>
    <t>Projected</t>
  </si>
  <si>
    <t>unemployment, other employee benefits, and retirement) (900)</t>
  </si>
  <si>
    <t>Education (300)</t>
  </si>
  <si>
    <t>Debt service (700)</t>
  </si>
  <si>
    <t>Fixed and unclassified costs (workers' compensation, health insurance</t>
  </si>
  <si>
    <t>State and county assessments</t>
  </si>
  <si>
    <t>Other generalized or non-departmental amounts</t>
  </si>
  <si>
    <t>Please specify:</t>
  </si>
  <si>
    <r>
      <rPr>
        <b/>
        <sz val="11"/>
        <color indexed="8"/>
        <rFont val="Calibri"/>
        <family val="2"/>
      </rPr>
      <t xml:space="preserve">Total </t>
    </r>
    <r>
      <rPr>
        <sz val="11"/>
        <color theme="1"/>
        <rFont val="Calibri"/>
        <family val="2"/>
        <scheme val="minor"/>
      </rPr>
      <t xml:space="preserve"> </t>
    </r>
  </si>
  <si>
    <t>(A+B+C+D+E)</t>
  </si>
  <si>
    <t xml:space="preserve">(G-F) </t>
  </si>
  <si>
    <t>Public library appropriation (600)</t>
  </si>
  <si>
    <t>Dog Licensing Fee appropriation (if applicable)</t>
  </si>
  <si>
    <r>
      <t xml:space="preserve">municipality and the library </t>
    </r>
    <r>
      <rPr>
        <b/>
        <sz val="11"/>
        <color indexed="8"/>
        <rFont val="Calibri"/>
        <family val="2"/>
      </rPr>
      <t>must present their petition</t>
    </r>
    <r>
      <rPr>
        <sz val="11"/>
        <color theme="1"/>
        <rFont val="Calibri"/>
        <family val="2"/>
        <scheme val="minor"/>
      </rPr>
      <t xml:space="preserve"> for a waiver in person to the Board of Library Commissioners</t>
    </r>
  </si>
  <si>
    <t>Final</t>
  </si>
  <si>
    <t>Percent</t>
  </si>
  <si>
    <t>Change</t>
  </si>
  <si>
    <t>(excluding public library) (600)</t>
  </si>
  <si>
    <t>malast</t>
  </si>
  <si>
    <t>mathis</t>
  </si>
  <si>
    <t>rflast</t>
  </si>
  <si>
    <t>rfthis</t>
  </si>
  <si>
    <t>dtlast</t>
  </si>
  <si>
    <t>dtthis</t>
  </si>
  <si>
    <r>
      <t xml:space="preserve">budget figures from construction or capital outlays (account number 5800 on </t>
    </r>
    <r>
      <rPr>
        <u/>
        <sz val="11"/>
        <color indexed="8"/>
        <rFont val="Calibri"/>
        <family val="2"/>
      </rPr>
      <t>Schedule A</t>
    </r>
    <r>
      <rPr>
        <sz val="11"/>
        <color theme="1"/>
        <rFont val="Calibri"/>
        <family val="2"/>
        <scheme val="minor"/>
      </rPr>
      <t>).</t>
    </r>
  </si>
  <si>
    <t>H</t>
  </si>
  <si>
    <t>Section III: Net Difference Between Library Budget Reduction &amp; Adjusted Municipal Budget Change</t>
  </si>
  <si>
    <t>(% reduction in library budget)</t>
  </si>
  <si>
    <t>(Net % difference between library budget reduction &amp; adjusted municipal budget change)</t>
  </si>
  <si>
    <t>Adjusted municipal budget (from line H above)</t>
  </si>
  <si>
    <t>Total must equal figures reported on</t>
  </si>
  <si>
    <r>
      <t xml:space="preserve">If the </t>
    </r>
    <r>
      <rPr>
        <b/>
        <sz val="11"/>
        <color indexed="8"/>
        <rFont val="Calibri"/>
        <family val="2"/>
      </rPr>
      <t>net difference is more than 5%,</t>
    </r>
    <r>
      <rPr>
        <sz val="11"/>
        <color theme="1"/>
        <rFont val="Calibri"/>
        <family val="2"/>
        <scheme val="minor"/>
      </rPr>
      <t xml:space="preserve"> then the library budget will be considered</t>
    </r>
    <r>
      <rPr>
        <b/>
        <sz val="11"/>
        <color indexed="8"/>
        <rFont val="Calibri"/>
        <family val="2"/>
      </rPr>
      <t xml:space="preserve"> "disproportionately reduced"</t>
    </r>
    <r>
      <rPr>
        <sz val="11"/>
        <color theme="1"/>
        <rFont val="Calibri"/>
        <family val="2"/>
        <scheme val="minor"/>
      </rPr>
      <t xml:space="preserve"> and the </t>
    </r>
  </si>
  <si>
    <r>
      <t xml:space="preserve">If the </t>
    </r>
    <r>
      <rPr>
        <b/>
        <sz val="11"/>
        <color indexed="8"/>
        <rFont val="Calibri"/>
        <family val="2"/>
      </rPr>
      <t>net difference is 5% or less,</t>
    </r>
    <r>
      <rPr>
        <sz val="11"/>
        <color theme="1"/>
        <rFont val="Calibri"/>
        <family val="2"/>
        <scheme val="minor"/>
      </rPr>
      <t xml:space="preserve"> the Board staff will contact the library if a presentation to the Board of Library</t>
    </r>
  </si>
  <si>
    <t>R</t>
  </si>
  <si>
    <t>S</t>
  </si>
  <si>
    <t>T</t>
  </si>
  <si>
    <t>U</t>
  </si>
  <si>
    <r>
      <t xml:space="preserve">PLEASE COMPLETE BLUE AREAS ONLY - </t>
    </r>
    <r>
      <rPr>
        <b/>
        <sz val="11"/>
        <color indexed="10"/>
        <rFont val="Calibri"/>
        <family val="2"/>
      </rPr>
      <t>ROUND TO NEAREST DOLLAR</t>
    </r>
  </si>
  <si>
    <t>Line L, column 3</t>
  </si>
  <si>
    <t xml:space="preserve">Line I minus Line L </t>
  </si>
  <si>
    <t>90 Canal St., Suite 500, Boston, MA 02114</t>
  </si>
  <si>
    <t>Section V: Annual Appropriation Assurances from the Municipality</t>
  </si>
  <si>
    <t>for expenditure for the full fiscal year?</t>
  </si>
  <si>
    <t>If NO, include:</t>
  </si>
  <si>
    <t>a: Amount of reduction:</t>
  </si>
  <si>
    <t>b. Date the appropriation was frozen or reverted to the municipality:</t>
  </si>
  <si>
    <t>Choose Municipality:</t>
  </si>
  <si>
    <t>FY2025 Budget</t>
  </si>
  <si>
    <t xml:space="preserve">                                  Questions?  Contact: Cate Merlin (cate.merlin@mass.gov)</t>
  </si>
  <si>
    <t xml:space="preserve">                       FY2025/2026 Total Municipal Operating Budget/Disproportionate Cut Worksheet </t>
  </si>
  <si>
    <t>This worksheet must be submitted by November 7, 2025, for a municipality to be considered for</t>
  </si>
  <si>
    <t>Waiver of the FY2026 Municipal Appropriation Requirement (MAR).</t>
  </si>
  <si>
    <t xml:space="preserve">departmental budgets for FY2025 and FY2026 in Sections I, II and III. Code numbers used on the Dept. of Revenue's </t>
  </si>
  <si>
    <t>Final FY2025 Budget</t>
  </si>
  <si>
    <t>FY2026 Budget</t>
  </si>
  <si>
    <t>(FY2026-FY2025)</t>
  </si>
  <si>
    <t>/FY2025 x 100</t>
  </si>
  <si>
    <t>FY2026 Financial Form         LIBRARY TOTAL (J+K)</t>
  </si>
  <si>
    <r>
      <t xml:space="preserve">If the public library budget </t>
    </r>
    <r>
      <rPr>
        <b/>
        <i/>
        <u/>
        <sz val="11"/>
        <color indexed="8"/>
        <rFont val="Arial"/>
        <family val="2"/>
      </rPr>
      <t>decreased</t>
    </r>
    <r>
      <rPr>
        <b/>
        <sz val="11"/>
        <color indexed="8"/>
        <rFont val="Arial"/>
        <family val="2"/>
      </rPr>
      <t xml:space="preserve"> between FY2025 &amp; FY2026, </t>
    </r>
    <r>
      <rPr>
        <b/>
        <i/>
        <u/>
        <sz val="11"/>
        <color indexed="8"/>
        <rFont val="Arial"/>
        <family val="2"/>
      </rPr>
      <t>Section III will complete.</t>
    </r>
  </si>
  <si>
    <r>
      <t xml:space="preserve">If the library’s budget </t>
    </r>
    <r>
      <rPr>
        <b/>
        <i/>
        <u/>
        <sz val="11"/>
        <color indexed="8"/>
        <rFont val="Arial"/>
        <family val="2"/>
      </rPr>
      <t>increased</t>
    </r>
    <r>
      <rPr>
        <b/>
        <sz val="11"/>
        <color indexed="8"/>
        <rFont val="Arial"/>
        <family val="2"/>
      </rPr>
      <t xml:space="preserve"> or </t>
    </r>
    <r>
      <rPr>
        <b/>
        <i/>
        <u/>
        <sz val="11"/>
        <color indexed="8"/>
        <rFont val="Arial"/>
        <family val="2"/>
      </rPr>
      <t>remained the same</t>
    </r>
    <r>
      <rPr>
        <b/>
        <sz val="11"/>
        <color indexed="8"/>
        <rFont val="Arial"/>
        <family val="2"/>
      </rPr>
      <t xml:space="preserve"> between FY2025 &amp; FY 2026, </t>
    </r>
  </si>
  <si>
    <t>at their January 2026 meeting.</t>
  </si>
  <si>
    <t>Commissioners is necessary at their January 2026 meeting.</t>
  </si>
  <si>
    <t>Was the library's appropriated FY2025 budget that was approved by the municipality available</t>
  </si>
  <si>
    <t xml:space="preserve">                              Please email attn. Uechi Ng (uechi.ng@mass.gov), no later than 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</si>
</sst>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-409]mmmm\ d\,\ yyyy;@"/>
    <numFmt numFmtId="166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0"/>
      <color indexed="8"/>
      <name val="Arial"/>
      <family val="2"/>
    </font>
    <font>
      <b/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i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entury Gothic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Arial"/>
      <family val="2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sz val="11"/>
      <color theme="1"/>
      <name val="Calibri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/>
    <xf numFmtId="49" fontId="0" fillId="0" borderId="0" xfId="0" applyNumberFormat="1" applyAlignment="1">
      <alignment horizontal="left" vertic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8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0" borderId="7" xfId="0" applyFont="1" applyBorder="1" applyAlignment="1">
      <alignment horizontal="center"/>
    </xf>
    <xf numFmtId="0" fontId="0" fillId="2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8" fillId="0" borderId="14" xfId="0" applyFont="1" applyBorder="1"/>
    <xf numFmtId="164" fontId="0" fillId="3" borderId="15" xfId="0" applyNumberFormat="1" applyFill="1" applyBorder="1"/>
    <xf numFmtId="0" fontId="0" fillId="3" borderId="16" xfId="0" applyFill="1" applyBorder="1"/>
    <xf numFmtId="0" fontId="0" fillId="3" borderId="17" xfId="0" applyFill="1" applyBorder="1"/>
    <xf numFmtId="164" fontId="0" fillId="3" borderId="18" xfId="0" applyNumberFormat="1" applyFill="1" applyBorder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justify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8" fillId="0" borderId="26" xfId="0" applyFont="1" applyBorder="1"/>
    <xf numFmtId="0" fontId="8" fillId="0" borderId="19" xfId="0" applyFont="1" applyBorder="1"/>
    <xf numFmtId="0" fontId="8" fillId="0" borderId="27" xfId="0" applyFont="1" applyBorder="1"/>
    <xf numFmtId="0" fontId="8" fillId="0" borderId="24" xfId="0" applyFont="1" applyBorder="1"/>
    <xf numFmtId="0" fontId="8" fillId="0" borderId="5" xfId="0" applyFont="1" applyBorder="1"/>
    <xf numFmtId="0" fontId="8" fillId="0" borderId="25" xfId="0" applyFont="1" applyBorder="1"/>
    <xf numFmtId="0" fontId="8" fillId="0" borderId="20" xfId="0" applyFont="1" applyBorder="1"/>
    <xf numFmtId="0" fontId="8" fillId="0" borderId="19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2" borderId="31" xfId="0" applyFill="1" applyBorder="1"/>
    <xf numFmtId="0" fontId="0" fillId="2" borderId="32" xfId="0" applyFill="1" applyBorder="1"/>
    <xf numFmtId="10" fontId="0" fillId="3" borderId="33" xfId="0" applyNumberFormat="1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10" fontId="0" fillId="3" borderId="34" xfId="0" applyNumberFormat="1" applyFill="1" applyBorder="1" applyAlignment="1">
      <alignment horizontal="right"/>
    </xf>
    <xf numFmtId="0" fontId="0" fillId="3" borderId="35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10" fontId="0" fillId="3" borderId="23" xfId="0" applyNumberFormat="1" applyFill="1" applyBorder="1" applyAlignment="1">
      <alignment horizontal="right"/>
    </xf>
    <xf numFmtId="10" fontId="0" fillId="3" borderId="25" xfId="0" applyNumberFormat="1" applyFill="1" applyBorder="1" applyAlignment="1">
      <alignment horizontal="right"/>
    </xf>
    <xf numFmtId="10" fontId="0" fillId="3" borderId="36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164" fontId="0" fillId="3" borderId="37" xfId="0" applyNumberFormat="1" applyFill="1" applyBorder="1"/>
    <xf numFmtId="164" fontId="0" fillId="3" borderId="33" xfId="0" applyNumberFormat="1" applyFill="1" applyBorder="1"/>
    <xf numFmtId="10" fontId="0" fillId="3" borderId="37" xfId="0" applyNumberFormat="1" applyFill="1" applyBorder="1" applyAlignment="1">
      <alignment horizontal="right"/>
    </xf>
    <xf numFmtId="164" fontId="0" fillId="2" borderId="15" xfId="0" applyNumberFormat="1" applyFill="1" applyBorder="1" applyProtection="1">
      <protection locked="0"/>
    </xf>
    <xf numFmtId="164" fontId="0" fillId="2" borderId="33" xfId="0" applyNumberFormat="1" applyFill="1" applyBorder="1" applyProtection="1">
      <protection locked="0"/>
    </xf>
    <xf numFmtId="164" fontId="0" fillId="2" borderId="3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0" fillId="4" borderId="0" xfId="0" applyFill="1" applyProtection="1">
      <protection locked="0"/>
    </xf>
    <xf numFmtId="165" fontId="0" fillId="2" borderId="15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40" xfId="0" applyFill="1" applyBorder="1" applyProtection="1">
      <protection locked="0"/>
    </xf>
    <xf numFmtId="0" fontId="0" fillId="0" borderId="0" xfId="0" applyAlignment="1">
      <alignment vertical="center"/>
    </xf>
    <xf numFmtId="0" fontId="0" fillId="2" borderId="41" xfId="0" applyFill="1" applyBorder="1"/>
    <xf numFmtId="49" fontId="2" fillId="0" borderId="0" xfId="0" applyNumberFormat="1" applyFont="1" applyAlignment="1">
      <alignment horizontal="left" vertical="center"/>
    </xf>
    <xf numFmtId="0" fontId="8" fillId="0" borderId="3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0" fillId="0" borderId="26" xfId="0" applyBorder="1"/>
    <xf numFmtId="0" fontId="8" fillId="0" borderId="32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" xfId="0" applyFont="1" applyBorder="1"/>
    <xf numFmtId="0" fontId="8" fillId="0" borderId="1" xfId="0" applyFont="1" applyBorder="1"/>
    <xf numFmtId="0" fontId="1" fillId="0" borderId="6" xfId="0" applyFont="1" applyBorder="1"/>
    <xf numFmtId="0" fontId="8" fillId="0" borderId="44" xfId="0" applyFont="1" applyBorder="1" applyAlignment="1">
      <alignment horizontal="right"/>
    </xf>
    <xf numFmtId="0" fontId="8" fillId="0" borderId="0" xfId="0" applyFont="1" applyAlignment="1">
      <alignment horizontal="center"/>
    </xf>
    <xf numFmtId="10" fontId="0" fillId="5" borderId="17" xfId="0" applyNumberFormat="1" applyFill="1" applyBorder="1" applyAlignment="1">
      <alignment horizontal="right"/>
    </xf>
    <xf numFmtId="10" fontId="0" fillId="5" borderId="38" xfId="0" applyNumberFormat="1" applyFill="1" applyBorder="1" applyAlignment="1">
      <alignment horizontal="right"/>
    </xf>
    <xf numFmtId="164" fontId="0" fillId="2" borderId="17" xfId="0" applyNumberFormat="1" applyFill="1" applyBorder="1" applyProtection="1">
      <protection locked="0"/>
    </xf>
    <xf numFmtId="0" fontId="8" fillId="0" borderId="30" xfId="0" applyFont="1" applyBorder="1"/>
    <xf numFmtId="0" fontId="8" fillId="0" borderId="45" xfId="0" applyFont="1" applyBorder="1"/>
    <xf numFmtId="0" fontId="8" fillId="0" borderId="29" xfId="0" applyFont="1" applyBorder="1"/>
    <xf numFmtId="0" fontId="8" fillId="0" borderId="34" xfId="0" quotePrefix="1" applyFont="1" applyBorder="1" applyAlignment="1">
      <alignment horizontal="center"/>
    </xf>
    <xf numFmtId="0" fontId="8" fillId="0" borderId="2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3" fontId="0" fillId="2" borderId="15" xfId="0" applyNumberFormat="1" applyFill="1" applyBorder="1" applyProtection="1">
      <protection locked="0"/>
    </xf>
    <xf numFmtId="3" fontId="0" fillId="2" borderId="33" xfId="0" applyNumberFormat="1" applyFill="1" applyBorder="1" applyProtection="1">
      <protection locked="0"/>
    </xf>
    <xf numFmtId="3" fontId="0" fillId="2" borderId="17" xfId="0" applyNumberFormat="1" applyFill="1" applyBorder="1"/>
    <xf numFmtId="3" fontId="0" fillId="2" borderId="16" xfId="0" applyNumberFormat="1" applyFill="1" applyBorder="1"/>
    <xf numFmtId="3" fontId="0" fillId="2" borderId="38" xfId="0" applyNumberFormat="1" applyFill="1" applyBorder="1" applyProtection="1">
      <protection locked="0"/>
    </xf>
    <xf numFmtId="3" fontId="0" fillId="2" borderId="34" xfId="0" applyNumberFormat="1" applyFill="1" applyBorder="1" applyProtection="1">
      <protection locked="0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8" fillId="0" borderId="46" xfId="0" applyFont="1" applyBorder="1"/>
    <xf numFmtId="0" fontId="8" fillId="0" borderId="47" xfId="0" applyFont="1" applyBorder="1"/>
    <xf numFmtId="0" fontId="11" fillId="0" borderId="47" xfId="0" applyFont="1" applyBorder="1" applyAlignment="1">
      <alignment horizontal="justify" vertical="center"/>
    </xf>
    <xf numFmtId="0" fontId="8" fillId="0" borderId="48" xfId="0" applyFont="1" applyBorder="1"/>
    <xf numFmtId="0" fontId="0" fillId="2" borderId="16" xfId="0" applyFill="1" applyBorder="1"/>
    <xf numFmtId="0" fontId="0" fillId="2" borderId="34" xfId="0" applyFill="1" applyBorder="1"/>
    <xf numFmtId="0" fontId="0" fillId="0" borderId="49" xfId="0" applyBorder="1"/>
    <xf numFmtId="0" fontId="0" fillId="0" borderId="33" xfId="0" applyBorder="1"/>
    <xf numFmtId="0" fontId="0" fillId="0" borderId="50" xfId="0" applyBorder="1"/>
    <xf numFmtId="166" fontId="0" fillId="2" borderId="15" xfId="0" applyNumberFormat="1" applyFill="1" applyBorder="1" applyProtection="1">
      <protection locked="0"/>
    </xf>
    <xf numFmtId="0" fontId="0" fillId="0" borderId="51" xfId="0" applyBorder="1"/>
    <xf numFmtId="0" fontId="0" fillId="0" borderId="52" xfId="0" applyBorder="1"/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ist" dx="31" fmlaLink="Sheet2!$A$355" fmlaRange="Sheet2!$A$2:$A$352" sel="1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0</xdr:row>
      <xdr:rowOff>71074</xdr:rowOff>
    </xdr:from>
    <xdr:to>
      <xdr:col>5</xdr:col>
      <xdr:colOff>1093736</xdr:colOff>
      <xdr:row>6</xdr:row>
      <xdr:rowOff>38100</xdr:rowOff>
    </xdr:to>
    <xdr:pic>
      <xdr:nvPicPr>
        <xdr:cNvPr id="1117" name="Pictur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" y="71074"/>
          <a:ext cx="4764036" cy="118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38100</xdr:colOff>
          <xdr:row>93</xdr:row>
          <xdr:rowOff>120650</xdr:rowOff>
        </xdr:from>
        <xdr:to>
          <xdr:col>4</xdr:col>
          <xdr:colOff>292100</xdr:colOff>
          <xdr:row>94</xdr:row>
          <xdr:rowOff>431800</xdr:rowOff>
        </xdr:to>
        <xdr:sp macro="" textlink="">
          <xdr:nvSpPr>
            <xdr:cNvPr id="1111" name="List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1238250</xdr:colOff>
          <xdr:row>87</xdr:row>
          <xdr:rowOff>165100</xdr:rowOff>
        </xdr:from>
        <xdr:to>
          <xdr:col>6</xdr:col>
          <xdr:colOff>571500</xdr:colOff>
          <xdr:row>89</xdr:row>
          <xdr:rowOff>25400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88</xdr:row>
          <xdr:rowOff>19050</xdr:rowOff>
        </xdr:from>
        <xdr:to>
          <xdr:col>7</xdr:col>
          <xdr:colOff>190500</xdr:colOff>
          <xdr:row>88</xdr:row>
          <xdr:rowOff>165100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102"/>
  <sheetViews>
    <sheetView tabSelected="1" topLeftCell="A23" workbookViewId="0">
      <selection activeCell="F23" sqref="F23"/>
    </sheetView>
  </sheetViews>
  <sheetFormatPr defaultRowHeight="14.5" x14ac:dyDescent="0.35"/>
  <cols>
    <col min="1" max="1" width="1.453125" customWidth="1"/>
    <col min="2" max="2" width="4.6328125" customWidth="1"/>
    <col min="3" max="3" width="26.54296875" customWidth="1"/>
    <col min="4" max="4" width="17" customWidth="1"/>
    <col min="5" max="5" width="18" customWidth="1"/>
    <col min="6" max="6" width="17.90625" customWidth="1"/>
    <col min="7" max="7" width="15.90625" customWidth="1"/>
  </cols>
  <sheetData>
    <row r="1" spans="2:7" x14ac:dyDescent="0.35">
      <c r="E1" s="1"/>
      <c r="G1" t="str">
        <f>INDEX(Sheet2!$A$2:$A$352,Sheet2!$A$355)</f>
        <v>ABINGTON</v>
      </c>
    </row>
    <row r="2" spans="2:7" ht="19" x14ac:dyDescent="0.35">
      <c r="E2" s="2"/>
    </row>
    <row r="3" spans="2:7" ht="19" x14ac:dyDescent="0.35">
      <c r="E3" s="2"/>
    </row>
    <row r="4" spans="2:7" x14ac:dyDescent="0.35">
      <c r="E4" s="3"/>
    </row>
    <row r="5" spans="2:7" x14ac:dyDescent="0.35">
      <c r="E5" s="3"/>
    </row>
    <row r="6" spans="2:7" x14ac:dyDescent="0.35">
      <c r="E6" s="4"/>
    </row>
    <row r="7" spans="2:7" x14ac:dyDescent="0.35">
      <c r="E7" s="4"/>
    </row>
    <row r="8" spans="2:7" ht="16.5" x14ac:dyDescent="0.35">
      <c r="D8" s="5" t="s">
        <v>482</v>
      </c>
    </row>
    <row r="10" spans="2:7" x14ac:dyDescent="0.35">
      <c r="B10" s="81" t="s">
        <v>483</v>
      </c>
    </row>
    <row r="11" spans="2:7" x14ac:dyDescent="0.35">
      <c r="B11" s="81" t="s">
        <v>484</v>
      </c>
      <c r="D11" s="6"/>
    </row>
    <row r="12" spans="2:7" ht="10.5" customHeight="1" x14ac:dyDescent="0.35">
      <c r="B12" s="81"/>
      <c r="D12" s="6"/>
    </row>
    <row r="13" spans="2:7" x14ac:dyDescent="0.35">
      <c r="B13" s="7" t="s">
        <v>428</v>
      </c>
    </row>
    <row r="14" spans="2:7" x14ac:dyDescent="0.35">
      <c r="B14" t="s">
        <v>485</v>
      </c>
    </row>
    <row r="15" spans="2:7" x14ac:dyDescent="0.35">
      <c r="B15" t="s">
        <v>429</v>
      </c>
    </row>
    <row r="16" spans="2:7" x14ac:dyDescent="0.35">
      <c r="B16" t="s">
        <v>430</v>
      </c>
    </row>
    <row r="17" spans="2:7" x14ac:dyDescent="0.35">
      <c r="B17" t="s">
        <v>457</v>
      </c>
    </row>
    <row r="19" spans="2:7" ht="15" thickBot="1" x14ac:dyDescent="0.4">
      <c r="D19" s="6" t="s">
        <v>470</v>
      </c>
    </row>
    <row r="20" spans="2:7" ht="15" thickTop="1" x14ac:dyDescent="0.35">
      <c r="B20" s="86"/>
      <c r="C20" s="41"/>
      <c r="D20" s="41"/>
      <c r="E20" s="41"/>
      <c r="F20" s="84" t="s">
        <v>486</v>
      </c>
      <c r="G20" s="85" t="s">
        <v>433</v>
      </c>
    </row>
    <row r="21" spans="2:7" x14ac:dyDescent="0.35">
      <c r="B21" s="46" t="s">
        <v>0</v>
      </c>
      <c r="C21" s="6"/>
      <c r="D21" s="6"/>
      <c r="E21" s="6"/>
      <c r="F21" s="87" t="s">
        <v>431</v>
      </c>
      <c r="G21" s="88" t="s">
        <v>487</v>
      </c>
    </row>
    <row r="22" spans="2:7" ht="15" thickBot="1" x14ac:dyDescent="0.4">
      <c r="B22" s="38"/>
      <c r="C22" s="44"/>
      <c r="D22" s="44"/>
      <c r="E22" s="44"/>
      <c r="F22" s="82" t="s">
        <v>432</v>
      </c>
      <c r="G22" s="83"/>
    </row>
    <row r="23" spans="2:7" ht="15" thickBot="1" x14ac:dyDescent="0.4">
      <c r="B23" s="19" t="s">
        <v>1</v>
      </c>
      <c r="C23" s="10" t="s">
        <v>435</v>
      </c>
      <c r="D23" s="11"/>
      <c r="E23" s="11"/>
      <c r="F23" s="107"/>
      <c r="G23" s="108"/>
    </row>
    <row r="24" spans="2:7" ht="15" thickBot="1" x14ac:dyDescent="0.4">
      <c r="B24" s="19" t="s">
        <v>2</v>
      </c>
      <c r="C24" s="10" t="s">
        <v>436</v>
      </c>
      <c r="D24" s="11"/>
      <c r="E24" s="11"/>
      <c r="F24" s="107"/>
      <c r="G24" s="108"/>
    </row>
    <row r="25" spans="2:7" x14ac:dyDescent="0.35">
      <c r="B25" s="20"/>
      <c r="C25" s="15" t="s">
        <v>437</v>
      </c>
      <c r="D25" s="16"/>
      <c r="E25" s="16"/>
      <c r="F25" s="109"/>
      <c r="G25" s="110"/>
    </row>
    <row r="26" spans="2:7" ht="15" thickBot="1" x14ac:dyDescent="0.4">
      <c r="B26" s="21" t="s">
        <v>3</v>
      </c>
      <c r="C26" s="13" t="s">
        <v>434</v>
      </c>
      <c r="D26" s="14"/>
      <c r="E26" s="14"/>
      <c r="F26" s="111"/>
      <c r="G26" s="112"/>
    </row>
    <row r="27" spans="2:7" ht="15" thickBot="1" x14ac:dyDescent="0.4">
      <c r="B27" s="19" t="s">
        <v>4</v>
      </c>
      <c r="C27" s="10" t="s">
        <v>438</v>
      </c>
      <c r="D27" s="11"/>
      <c r="E27" s="11"/>
      <c r="F27" s="107"/>
      <c r="G27" s="108"/>
    </row>
    <row r="28" spans="2:7" ht="15" thickBot="1" x14ac:dyDescent="0.4">
      <c r="B28" s="20"/>
      <c r="C28" s="15" t="s">
        <v>439</v>
      </c>
      <c r="D28" s="16"/>
      <c r="E28" s="16"/>
      <c r="F28" s="109"/>
      <c r="G28" s="110"/>
    </row>
    <row r="29" spans="2:7" ht="15" thickBot="1" x14ac:dyDescent="0.4">
      <c r="B29" s="21" t="s">
        <v>5</v>
      </c>
      <c r="C29" s="13" t="s">
        <v>440</v>
      </c>
      <c r="D29" s="72"/>
      <c r="E29" s="18"/>
      <c r="F29" s="111"/>
      <c r="G29" s="112"/>
    </row>
    <row r="30" spans="2:7" ht="15" thickBot="1" x14ac:dyDescent="0.4">
      <c r="B30" s="19" t="s">
        <v>7</v>
      </c>
      <c r="C30" s="10" t="s">
        <v>441</v>
      </c>
      <c r="D30" s="12" t="s">
        <v>26</v>
      </c>
      <c r="E30" s="89" t="s">
        <v>442</v>
      </c>
      <c r="F30" s="26">
        <f>F23+F24+F26+F27+F29</f>
        <v>0</v>
      </c>
      <c r="G30" s="67">
        <f>G23+G24+G26+G27+G29</f>
        <v>0</v>
      </c>
    </row>
    <row r="31" spans="2:7" ht="15" thickBot="1" x14ac:dyDescent="0.4">
      <c r="B31" s="19" t="s">
        <v>8</v>
      </c>
      <c r="C31" s="10" t="s">
        <v>9</v>
      </c>
      <c r="D31" s="12"/>
      <c r="E31" s="11"/>
      <c r="F31" s="69"/>
      <c r="G31" s="70"/>
    </row>
    <row r="32" spans="2:7" x14ac:dyDescent="0.35">
      <c r="B32" s="20"/>
      <c r="C32" s="15"/>
      <c r="D32" s="17"/>
      <c r="E32" s="16"/>
      <c r="F32" s="28"/>
      <c r="G32" s="27"/>
    </row>
    <row r="33" spans="2:7" ht="15" thickBot="1" x14ac:dyDescent="0.4">
      <c r="B33" s="22" t="s">
        <v>458</v>
      </c>
      <c r="C33" s="25" t="s">
        <v>10</v>
      </c>
      <c r="D33" s="9"/>
      <c r="E33" s="90" t="s">
        <v>443</v>
      </c>
      <c r="F33" s="29">
        <f>F31-F30</f>
        <v>0</v>
      </c>
      <c r="G33" s="66">
        <f>G31-G30</f>
        <v>0</v>
      </c>
    </row>
    <row r="34" spans="2:7" ht="11.25" customHeight="1" thickTop="1" thickBot="1" x14ac:dyDescent="0.4">
      <c r="B34" s="64"/>
      <c r="C34" s="6"/>
      <c r="D34" s="93"/>
      <c r="E34" s="6"/>
      <c r="F34" s="93"/>
      <c r="G34" s="6"/>
    </row>
    <row r="35" spans="2:7" ht="15" thickTop="1" x14ac:dyDescent="0.35">
      <c r="B35" s="40" t="s">
        <v>11</v>
      </c>
      <c r="C35" s="41"/>
      <c r="D35" s="98"/>
      <c r="E35" s="98"/>
      <c r="F35" s="84" t="s">
        <v>433</v>
      </c>
      <c r="G35" s="85" t="s">
        <v>12</v>
      </c>
    </row>
    <row r="36" spans="2:7" x14ac:dyDescent="0.35">
      <c r="B36" s="46"/>
      <c r="C36" s="6"/>
      <c r="D36" s="99"/>
      <c r="E36" s="87" t="s">
        <v>486</v>
      </c>
      <c r="F36" s="87" t="s">
        <v>487</v>
      </c>
      <c r="G36" s="88" t="s">
        <v>488</v>
      </c>
    </row>
    <row r="37" spans="2:7" ht="15" thickBot="1" x14ac:dyDescent="0.4">
      <c r="B37" s="43"/>
      <c r="C37" s="44"/>
      <c r="D37" s="97"/>
      <c r="E37" s="82"/>
      <c r="F37" s="82"/>
      <c r="G37" s="100" t="s">
        <v>489</v>
      </c>
    </row>
    <row r="38" spans="2:7" ht="15" thickBot="1" x14ac:dyDescent="0.4">
      <c r="B38" s="19" t="s">
        <v>13</v>
      </c>
      <c r="C38" s="101" t="s">
        <v>462</v>
      </c>
      <c r="D38" s="23"/>
      <c r="E38" s="26">
        <f>F33</f>
        <v>0</v>
      </c>
      <c r="F38" s="26">
        <f>G33</f>
        <v>0</v>
      </c>
      <c r="G38" s="56" t="str">
        <f>IF(E38&gt;0,(F38-E38)/E38,"%")</f>
        <v>%</v>
      </c>
    </row>
    <row r="39" spans="2:7" ht="15" thickBot="1" x14ac:dyDescent="0.4">
      <c r="B39" s="19" t="s">
        <v>14</v>
      </c>
      <c r="C39" s="10" t="s">
        <v>444</v>
      </c>
      <c r="D39" s="23"/>
      <c r="E39" s="96"/>
      <c r="F39" s="96"/>
      <c r="G39" s="94"/>
    </row>
    <row r="40" spans="2:7" ht="15" thickBot="1" x14ac:dyDescent="0.4">
      <c r="B40" s="19" t="s">
        <v>20</v>
      </c>
      <c r="C40" s="10" t="s">
        <v>445</v>
      </c>
      <c r="D40" s="23"/>
      <c r="E40" s="96"/>
      <c r="F40" s="96"/>
      <c r="G40" s="95"/>
    </row>
    <row r="41" spans="2:7" x14ac:dyDescent="0.35">
      <c r="B41" s="20"/>
      <c r="C41" s="91" t="s">
        <v>463</v>
      </c>
      <c r="D41" s="24"/>
      <c r="E41" s="28"/>
      <c r="F41" s="28"/>
      <c r="G41" s="57"/>
    </row>
    <row r="42" spans="2:7" ht="15" thickBot="1" x14ac:dyDescent="0.4">
      <c r="B42" s="22" t="s">
        <v>21</v>
      </c>
      <c r="C42" s="25" t="s">
        <v>490</v>
      </c>
      <c r="D42" s="92"/>
      <c r="E42" s="29">
        <f>SUM(E39:E40)</f>
        <v>0</v>
      </c>
      <c r="F42" s="29">
        <f>SUM(F39:F40)</f>
        <v>0</v>
      </c>
      <c r="G42" s="68" t="str">
        <f>IF(E42&gt;0,(F42-E42)/E42,"%")</f>
        <v>%</v>
      </c>
    </row>
    <row r="43" spans="2:7" ht="10.5" customHeight="1" thickTop="1" x14ac:dyDescent="0.35"/>
    <row r="44" spans="2:7" x14ac:dyDescent="0.35">
      <c r="E44" s="30" t="s">
        <v>15</v>
      </c>
    </row>
    <row r="45" spans="2:7" x14ac:dyDescent="0.35">
      <c r="E45" s="31" t="s">
        <v>491</v>
      </c>
    </row>
    <row r="46" spans="2:7" x14ac:dyDescent="0.35">
      <c r="E46" s="31" t="s">
        <v>492</v>
      </c>
    </row>
    <row r="47" spans="2:7" x14ac:dyDescent="0.35">
      <c r="E47" s="32" t="s">
        <v>35</v>
      </c>
    </row>
    <row r="48" spans="2:7" x14ac:dyDescent="0.35">
      <c r="E48" s="31" t="s">
        <v>427</v>
      </c>
    </row>
    <row r="49" spans="2:7" x14ac:dyDescent="0.35">
      <c r="E49" s="32" t="s">
        <v>35</v>
      </c>
    </row>
    <row r="50" spans="2:7" ht="9" customHeight="1" x14ac:dyDescent="0.35">
      <c r="E50" s="32"/>
    </row>
    <row r="51" spans="2:7" ht="11.4" customHeight="1" x14ac:dyDescent="0.35">
      <c r="C51" s="102"/>
      <c r="E51" s="102"/>
      <c r="F51" s="106"/>
      <c r="G51" s="102"/>
    </row>
    <row r="52" spans="2:7" ht="11.4" customHeight="1" x14ac:dyDescent="0.35">
      <c r="C52" s="103"/>
      <c r="D52" s="114"/>
      <c r="E52" s="113" t="s">
        <v>473</v>
      </c>
      <c r="G52" s="103"/>
    </row>
    <row r="53" spans="2:7" ht="11.4" customHeight="1" x14ac:dyDescent="0.35">
      <c r="C53" s="103"/>
      <c r="D53" s="104"/>
      <c r="E53" s="103"/>
      <c r="F53" s="103"/>
      <c r="G53" s="103"/>
    </row>
    <row r="54" spans="2:7" ht="11.4" customHeight="1" x14ac:dyDescent="0.35">
      <c r="D54" s="104"/>
      <c r="E54" s="103"/>
      <c r="F54" s="103"/>
      <c r="G54" s="103"/>
    </row>
    <row r="55" spans="2:7" ht="11.4" customHeight="1" x14ac:dyDescent="0.35">
      <c r="C55" s="105"/>
      <c r="D55" s="103"/>
      <c r="E55" s="103"/>
      <c r="F55" s="103"/>
      <c r="G55" s="103"/>
    </row>
    <row r="56" spans="2:7" ht="11.4" customHeight="1" x14ac:dyDescent="0.35">
      <c r="C56" s="105"/>
      <c r="D56" s="103"/>
      <c r="E56" s="103"/>
      <c r="F56" s="103"/>
      <c r="G56" s="103"/>
    </row>
    <row r="57" spans="2:7" ht="16.5" customHeight="1" x14ac:dyDescent="0.35">
      <c r="C57" s="105"/>
      <c r="D57" s="103"/>
      <c r="E57" s="103"/>
      <c r="F57" s="103"/>
      <c r="G57" s="103"/>
    </row>
    <row r="58" spans="2:7" ht="30" customHeight="1" thickBot="1" x14ac:dyDescent="0.4">
      <c r="C58" s="105"/>
      <c r="D58" s="103"/>
      <c r="E58" s="103"/>
      <c r="F58" s="103"/>
      <c r="G58" s="103"/>
    </row>
    <row r="59" spans="2:7" ht="15" thickTop="1" x14ac:dyDescent="0.35">
      <c r="B59" s="40" t="s">
        <v>459</v>
      </c>
      <c r="C59" s="41"/>
      <c r="D59" s="33"/>
      <c r="E59" s="41"/>
      <c r="F59" s="41"/>
      <c r="G59" s="42"/>
    </row>
    <row r="60" spans="2:7" ht="15" thickBot="1" x14ac:dyDescent="0.4">
      <c r="B60" s="43"/>
      <c r="C60" s="44"/>
      <c r="D60" s="44"/>
      <c r="E60" s="44"/>
      <c r="F60" s="44"/>
      <c r="G60" s="45"/>
    </row>
    <row r="61" spans="2:7" x14ac:dyDescent="0.35">
      <c r="B61" s="46" t="s">
        <v>16</v>
      </c>
      <c r="G61" s="57"/>
    </row>
    <row r="62" spans="2:7" ht="15" thickBot="1" x14ac:dyDescent="0.4">
      <c r="B62" s="38" t="s">
        <v>17</v>
      </c>
      <c r="C62" s="14"/>
      <c r="D62" s="14"/>
      <c r="E62" s="14"/>
      <c r="F62" s="14"/>
      <c r="G62" s="58" t="str">
        <f>IF(AND(E42&gt;F42,G42&lt;G38),G38,"")</f>
        <v/>
      </c>
    </row>
    <row r="63" spans="2:7" x14ac:dyDescent="0.35">
      <c r="B63" s="46" t="s">
        <v>471</v>
      </c>
      <c r="G63" s="59"/>
    </row>
    <row r="64" spans="2:7" ht="15" thickBot="1" x14ac:dyDescent="0.4">
      <c r="B64" s="38" t="s">
        <v>460</v>
      </c>
      <c r="C64" s="14"/>
      <c r="D64" s="14"/>
      <c r="E64" s="14"/>
      <c r="F64" s="14"/>
      <c r="G64" s="58" t="str">
        <f>IF(AND(E42&gt;F42,G42&lt;G38),G42,"")</f>
        <v/>
      </c>
    </row>
    <row r="65" spans="2:7" x14ac:dyDescent="0.35">
      <c r="B65" s="46" t="s">
        <v>472</v>
      </c>
      <c r="C65" s="6"/>
      <c r="D65" s="6"/>
      <c r="E65" s="6"/>
      <c r="F65" s="6"/>
      <c r="G65" s="59"/>
    </row>
    <row r="66" spans="2:7" ht="15" thickBot="1" x14ac:dyDescent="0.4">
      <c r="B66" s="38" t="s">
        <v>461</v>
      </c>
      <c r="C66" s="44"/>
      <c r="D66" s="44"/>
      <c r="E66" s="44"/>
      <c r="F66" s="44"/>
      <c r="G66" s="58" t="str">
        <f>IF(AND(E42&gt;F42,G42&lt;G38),G62-G64,"")</f>
        <v/>
      </c>
    </row>
    <row r="67" spans="2:7" x14ac:dyDescent="0.35">
      <c r="B67" s="34" t="s">
        <v>464</v>
      </c>
      <c r="G67" s="35"/>
    </row>
    <row r="68" spans="2:7" x14ac:dyDescent="0.35">
      <c r="B68" s="34" t="s">
        <v>446</v>
      </c>
      <c r="G68" s="35"/>
    </row>
    <row r="69" spans="2:7" ht="15" thickBot="1" x14ac:dyDescent="0.4">
      <c r="B69" s="38" t="s">
        <v>493</v>
      </c>
      <c r="C69" s="14"/>
      <c r="D69" s="14"/>
      <c r="E69" s="14"/>
      <c r="F69" s="14"/>
      <c r="G69" s="39"/>
    </row>
    <row r="70" spans="2:7" x14ac:dyDescent="0.35">
      <c r="B70" s="34" t="s">
        <v>465</v>
      </c>
      <c r="G70" s="35"/>
    </row>
    <row r="71" spans="2:7" ht="15" thickBot="1" x14ac:dyDescent="0.4">
      <c r="B71" s="36" t="s">
        <v>494</v>
      </c>
      <c r="C71" s="8"/>
      <c r="D71" s="8"/>
      <c r="E71" s="8"/>
      <c r="F71" s="8"/>
      <c r="G71" s="37"/>
    </row>
    <row r="72" spans="2:7" ht="15.5" thickTop="1" thickBot="1" x14ac:dyDescent="0.4"/>
    <row r="73" spans="2:7" ht="15" thickTop="1" x14ac:dyDescent="0.35">
      <c r="B73" s="40" t="s">
        <v>18</v>
      </c>
      <c r="C73" s="41"/>
      <c r="D73" s="41"/>
      <c r="E73" s="47" t="s">
        <v>447</v>
      </c>
      <c r="F73" s="47" t="s">
        <v>433</v>
      </c>
      <c r="G73" s="48" t="s">
        <v>448</v>
      </c>
    </row>
    <row r="74" spans="2:7" ht="15" thickBot="1" x14ac:dyDescent="0.4">
      <c r="B74" s="43" t="s">
        <v>19</v>
      </c>
      <c r="C74" s="44"/>
      <c r="D74" s="44"/>
      <c r="E74" s="49" t="s">
        <v>480</v>
      </c>
      <c r="F74" s="49" t="s">
        <v>487</v>
      </c>
      <c r="G74" s="50" t="s">
        <v>449</v>
      </c>
    </row>
    <row r="75" spans="2:7" ht="30" customHeight="1" thickBot="1" x14ac:dyDescent="0.4">
      <c r="B75" s="19" t="s">
        <v>22</v>
      </c>
      <c r="C75" s="11" t="s">
        <v>27</v>
      </c>
      <c r="D75" s="23"/>
      <c r="E75" s="69"/>
      <c r="F75" s="69"/>
      <c r="G75" s="63" t="str">
        <f t="shared" ref="G75:G80" si="0">IF(E75&gt;0,(F75-E75)/E75,"%")</f>
        <v>%</v>
      </c>
    </row>
    <row r="76" spans="2:7" ht="30" customHeight="1" thickBot="1" x14ac:dyDescent="0.4">
      <c r="B76" s="19" t="s">
        <v>23</v>
      </c>
      <c r="C76" s="11" t="s">
        <v>28</v>
      </c>
      <c r="D76" s="23"/>
      <c r="E76" s="69"/>
      <c r="F76" s="69"/>
      <c r="G76" s="63" t="str">
        <f t="shared" si="0"/>
        <v>%</v>
      </c>
    </row>
    <row r="77" spans="2:7" ht="30" customHeight="1" thickBot="1" x14ac:dyDescent="0.4">
      <c r="B77" s="19" t="s">
        <v>24</v>
      </c>
      <c r="C77" s="11" t="s">
        <v>29</v>
      </c>
      <c r="D77" s="23"/>
      <c r="E77" s="69"/>
      <c r="F77" s="69"/>
      <c r="G77" s="63" t="str">
        <f t="shared" si="0"/>
        <v>%</v>
      </c>
    </row>
    <row r="78" spans="2:7" ht="30" customHeight="1" thickBot="1" x14ac:dyDescent="0.4">
      <c r="B78" s="19" t="s">
        <v>25</v>
      </c>
      <c r="C78" s="11" t="s">
        <v>30</v>
      </c>
      <c r="D78" s="23"/>
      <c r="E78" s="69"/>
      <c r="F78" s="69"/>
      <c r="G78" s="63" t="str">
        <f t="shared" si="0"/>
        <v>%</v>
      </c>
    </row>
    <row r="79" spans="2:7" ht="30" customHeight="1" thickBot="1" x14ac:dyDescent="0.4">
      <c r="B79" s="19" t="s">
        <v>466</v>
      </c>
      <c r="C79" s="11" t="s">
        <v>31</v>
      </c>
      <c r="D79" s="23"/>
      <c r="E79" s="69"/>
      <c r="F79" s="69"/>
      <c r="G79" s="63" t="str">
        <f t="shared" si="0"/>
        <v>%</v>
      </c>
    </row>
    <row r="80" spans="2:7" ht="30" customHeight="1" thickBot="1" x14ac:dyDescent="0.4">
      <c r="B80" s="19" t="s">
        <v>467</v>
      </c>
      <c r="C80" s="11" t="s">
        <v>32</v>
      </c>
      <c r="D80" s="23"/>
      <c r="E80" s="69"/>
      <c r="F80" s="69"/>
      <c r="G80" s="63" t="str">
        <f t="shared" si="0"/>
        <v>%</v>
      </c>
    </row>
    <row r="81" spans="2:7" x14ac:dyDescent="0.35">
      <c r="B81" s="51"/>
      <c r="C81" t="s">
        <v>33</v>
      </c>
      <c r="D81" s="52"/>
      <c r="E81" s="55"/>
      <c r="F81" s="55"/>
      <c r="G81" s="60"/>
    </row>
    <row r="82" spans="2:7" ht="15" thickBot="1" x14ac:dyDescent="0.4">
      <c r="B82" s="21" t="s">
        <v>468</v>
      </c>
      <c r="C82" s="14" t="s">
        <v>450</v>
      </c>
      <c r="D82" s="53"/>
      <c r="E82" s="71"/>
      <c r="F82" s="71"/>
      <c r="G82" s="62" t="str">
        <f>IF(E82&gt;0,(F82-E82)/E82,"%")</f>
        <v>%</v>
      </c>
    </row>
    <row r="83" spans="2:7" x14ac:dyDescent="0.35">
      <c r="B83" s="51"/>
      <c r="C83" t="s">
        <v>34</v>
      </c>
      <c r="D83" s="52"/>
      <c r="E83" s="55"/>
      <c r="F83" s="55"/>
      <c r="G83" s="60"/>
    </row>
    <row r="84" spans="2:7" ht="15" thickBot="1" x14ac:dyDescent="0.4">
      <c r="B84" s="51" t="s">
        <v>26</v>
      </c>
      <c r="C84" t="s">
        <v>6</v>
      </c>
      <c r="D84" s="52"/>
      <c r="E84" s="55"/>
      <c r="F84" s="55"/>
      <c r="G84" s="60"/>
    </row>
    <row r="85" spans="2:7" ht="15" thickBot="1" x14ac:dyDescent="0.4">
      <c r="B85" s="22" t="s">
        <v>469</v>
      </c>
      <c r="C85" s="74"/>
      <c r="D85" s="54"/>
      <c r="E85" s="73"/>
      <c r="F85" s="73"/>
      <c r="G85" s="61" t="str">
        <f>IF(E85&gt;0,(F85-E85)/E85,"%")</f>
        <v>%</v>
      </c>
    </row>
    <row r="86" spans="2:7" ht="10.5" customHeight="1" thickTop="1" thickBot="1" x14ac:dyDescent="0.4"/>
    <row r="87" spans="2:7" ht="15.5" thickTop="1" thickBot="1" x14ac:dyDescent="0.4">
      <c r="B87" s="115" t="s">
        <v>474</v>
      </c>
      <c r="C87" s="116"/>
      <c r="D87" s="117"/>
      <c r="E87" s="116"/>
      <c r="F87" s="116"/>
      <c r="G87" s="118"/>
    </row>
    <row r="88" spans="2:7" x14ac:dyDescent="0.35">
      <c r="B88" s="34" t="s">
        <v>495</v>
      </c>
      <c r="G88" s="119"/>
    </row>
    <row r="89" spans="2:7" ht="15" thickBot="1" x14ac:dyDescent="0.4">
      <c r="B89" s="34" t="s">
        <v>475</v>
      </c>
      <c r="G89" s="120"/>
    </row>
    <row r="90" spans="2:7" ht="15" thickBot="1" x14ac:dyDescent="0.4">
      <c r="B90" s="121" t="s">
        <v>476</v>
      </c>
      <c r="C90" s="16"/>
      <c r="D90" s="16"/>
      <c r="E90" s="16"/>
      <c r="F90" s="16"/>
      <c r="G90" s="122"/>
    </row>
    <row r="91" spans="2:7" ht="15" thickBot="1" x14ac:dyDescent="0.4">
      <c r="B91" s="123" t="s">
        <v>477</v>
      </c>
      <c r="C91" s="11"/>
      <c r="D91" s="11"/>
      <c r="E91" s="11"/>
      <c r="F91" s="11"/>
      <c r="G91" s="124"/>
    </row>
    <row r="92" spans="2:7" ht="15" thickBot="1" x14ac:dyDescent="0.4">
      <c r="B92" s="125" t="s">
        <v>478</v>
      </c>
      <c r="C92" s="126"/>
      <c r="D92" s="126"/>
      <c r="E92" s="126"/>
      <c r="F92" s="126"/>
      <c r="G92" s="76"/>
    </row>
    <row r="93" spans="2:7" ht="15" thickTop="1" x14ac:dyDescent="0.35"/>
    <row r="95" spans="2:7" ht="42" customHeight="1" thickBot="1" x14ac:dyDescent="0.4">
      <c r="B95" s="127" t="s">
        <v>479</v>
      </c>
      <c r="D95" s="75"/>
    </row>
    <row r="96" spans="2:7" ht="21" customHeight="1" thickBot="1" x14ac:dyDescent="0.4">
      <c r="B96" s="64" t="s">
        <v>36</v>
      </c>
      <c r="D96" s="76"/>
    </row>
    <row r="97" spans="2:6" ht="11.25" customHeight="1" x14ac:dyDescent="0.35"/>
    <row r="98" spans="2:6" ht="95" customHeight="1" x14ac:dyDescent="0.35">
      <c r="B98" s="79" t="s">
        <v>426</v>
      </c>
      <c r="E98" s="78"/>
      <c r="F98" s="80"/>
    </row>
    <row r="99" spans="2:6" x14ac:dyDescent="0.35">
      <c r="B99" s="6"/>
    </row>
    <row r="100" spans="2:6" ht="11.25" customHeight="1" x14ac:dyDescent="0.35">
      <c r="B100" s="6"/>
    </row>
    <row r="101" spans="2:6" x14ac:dyDescent="0.35">
      <c r="C101" s="6" t="s">
        <v>496</v>
      </c>
    </row>
    <row r="102" spans="2:6" x14ac:dyDescent="0.35">
      <c r="C102" s="6" t="s">
        <v>481</v>
      </c>
      <c r="D102" s="6"/>
    </row>
  </sheetData>
  <sheetProtection algorithmName="SHA-512" hashValue="wuhUZhAH6X/BYOzX9evJeTGDF6z4gv8S2cFrG7Vetv7tSv/wiVW5vcn3cQU5prygFTV7bVX7ry1PC7SBYjIZDA==" saltValue="PRDgahdr4raoQXDpKPsqBQ==" spinCount="100000" sheet="1" selectLockedCells="1"/>
  <customSheetViews>
    <customSheetView guid="{3CDC9F59-0D1C-4AD4-8C12-BF2F6F8D60ED}" fitToPage="1">
      <selection activeCell="C2" sqref="C2"/>
      <pageMargins left="0.2" right="0.2" top="0.5" bottom="0.5" header="0.3" footer="0.3"/>
      <pageSetup scale="86" fitToHeight="2" orientation="portrait" r:id="rId1"/>
    </customSheetView>
  </customSheetViews>
  <dataValidations count="1">
    <dataValidation type="whole" operator="greaterThanOrEqual" allowBlank="1" showInputMessage="1" showErrorMessage="1" sqref="F23:G29 F31:G31 E75:F85 E39:F40 G88:G89" xr:uid="{00000000-0002-0000-0000-000000000000}">
      <formula1>0</formula1>
    </dataValidation>
  </dataValidations>
  <pageMargins left="0.75" right="0.2" top="0.5" bottom="0.5" header="0.3" footer="0.3"/>
  <pageSetup scale="86" fitToHeight="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1" r:id="rId5" name="List Box 87">
              <controlPr locked="0" defaultSize="0" autoLine="0" autoPict="0">
                <anchor>
                  <from>
                    <xdr:col>3</xdr:col>
                    <xdr:colOff>38100</xdr:colOff>
                    <xdr:row>93</xdr:row>
                    <xdr:rowOff>120650</xdr:rowOff>
                  </from>
                  <to>
                    <xdr:col>4</xdr:col>
                    <xdr:colOff>292100</xdr:colOff>
                    <xdr:row>94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" name="Check Box 89">
              <controlPr defaultSize="0" autoFill="0" autoLine="0" autoPict="0">
                <anchor moveWithCells="1">
                  <from>
                    <xdr:col>5</xdr:col>
                    <xdr:colOff>1238250</xdr:colOff>
                    <xdr:row>87</xdr:row>
                    <xdr:rowOff>165100</xdr:rowOff>
                  </from>
                  <to>
                    <xdr:col>6</xdr:col>
                    <xdr:colOff>571500</xdr:colOff>
                    <xdr:row>89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" name="Check Box 90">
              <controlPr defaultSize="0" autoFill="0" autoLine="0" autoPict="0">
                <anchor moveWithCells="1">
                  <from>
                    <xdr:col>6</xdr:col>
                    <xdr:colOff>660400</xdr:colOff>
                    <xdr:row>88</xdr:row>
                    <xdr:rowOff>19050</xdr:rowOff>
                  </from>
                  <to>
                    <xdr:col>7</xdr:col>
                    <xdr:colOff>190500</xdr:colOff>
                    <xdr:row>88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355"/>
  <sheetViews>
    <sheetView topLeftCell="A332" workbookViewId="0">
      <selection activeCell="A332" sqref="A1:IV65536"/>
    </sheetView>
  </sheetViews>
  <sheetFormatPr defaultRowHeight="14.5" x14ac:dyDescent="0.35"/>
  <sheetData>
    <row r="1" spans="1:1" x14ac:dyDescent="0.35">
      <c r="A1" s="65" t="s">
        <v>37</v>
      </c>
    </row>
    <row r="2" spans="1:1" x14ac:dyDescent="0.35">
      <c r="A2" s="65" t="s">
        <v>38</v>
      </c>
    </row>
    <row r="3" spans="1:1" x14ac:dyDescent="0.35">
      <c r="A3" s="65" t="s">
        <v>39</v>
      </c>
    </row>
    <row r="4" spans="1:1" x14ac:dyDescent="0.35">
      <c r="A4" s="65" t="s">
        <v>40</v>
      </c>
    </row>
    <row r="5" spans="1:1" x14ac:dyDescent="0.35">
      <c r="A5" s="65" t="s">
        <v>41</v>
      </c>
    </row>
    <row r="6" spans="1:1" x14ac:dyDescent="0.35">
      <c r="A6" s="65" t="s">
        <v>42</v>
      </c>
    </row>
    <row r="7" spans="1:1" x14ac:dyDescent="0.35">
      <c r="A7" s="65" t="s">
        <v>43</v>
      </c>
    </row>
    <row r="8" spans="1:1" x14ac:dyDescent="0.35">
      <c r="A8" s="65" t="s">
        <v>44</v>
      </c>
    </row>
    <row r="9" spans="1:1" x14ac:dyDescent="0.35">
      <c r="A9" s="65" t="s">
        <v>45</v>
      </c>
    </row>
    <row r="10" spans="1:1" x14ac:dyDescent="0.35">
      <c r="A10" s="65" t="s">
        <v>46</v>
      </c>
    </row>
    <row r="11" spans="1:1" x14ac:dyDescent="0.35">
      <c r="A11" s="65" t="s">
        <v>47</v>
      </c>
    </row>
    <row r="12" spans="1:1" x14ac:dyDescent="0.35">
      <c r="A12" s="65" t="s">
        <v>48</v>
      </c>
    </row>
    <row r="13" spans="1:1" x14ac:dyDescent="0.35">
      <c r="A13" s="65" t="s">
        <v>49</v>
      </c>
    </row>
    <row r="14" spans="1:1" x14ac:dyDescent="0.35">
      <c r="A14" s="65" t="s">
        <v>50</v>
      </c>
    </row>
    <row r="15" spans="1:1" x14ac:dyDescent="0.35">
      <c r="A15" s="65" t="s">
        <v>51</v>
      </c>
    </row>
    <row r="16" spans="1:1" x14ac:dyDescent="0.35">
      <c r="A16" s="65" t="s">
        <v>52</v>
      </c>
    </row>
    <row r="17" spans="1:1" x14ac:dyDescent="0.35">
      <c r="A17" s="65" t="s">
        <v>53</v>
      </c>
    </row>
    <row r="18" spans="1:1" x14ac:dyDescent="0.35">
      <c r="A18" s="65" t="s">
        <v>54</v>
      </c>
    </row>
    <row r="19" spans="1:1" x14ac:dyDescent="0.35">
      <c r="A19" s="65" t="s">
        <v>55</v>
      </c>
    </row>
    <row r="20" spans="1:1" x14ac:dyDescent="0.35">
      <c r="A20" s="65" t="s">
        <v>56</v>
      </c>
    </row>
    <row r="21" spans="1:1" x14ac:dyDescent="0.35">
      <c r="A21" s="65" t="s">
        <v>57</v>
      </c>
    </row>
    <row r="22" spans="1:1" x14ac:dyDescent="0.35">
      <c r="A22" s="65" t="s">
        <v>58</v>
      </c>
    </row>
    <row r="23" spans="1:1" x14ac:dyDescent="0.35">
      <c r="A23" s="65" t="s">
        <v>59</v>
      </c>
    </row>
    <row r="24" spans="1:1" x14ac:dyDescent="0.35">
      <c r="A24" s="65" t="s">
        <v>60</v>
      </c>
    </row>
    <row r="25" spans="1:1" x14ac:dyDescent="0.35">
      <c r="A25" s="65" t="s">
        <v>61</v>
      </c>
    </row>
    <row r="26" spans="1:1" x14ac:dyDescent="0.35">
      <c r="A26" s="65" t="s">
        <v>62</v>
      </c>
    </row>
    <row r="27" spans="1:1" x14ac:dyDescent="0.35">
      <c r="A27" s="65" t="s">
        <v>63</v>
      </c>
    </row>
    <row r="28" spans="1:1" x14ac:dyDescent="0.35">
      <c r="A28" s="65" t="s">
        <v>64</v>
      </c>
    </row>
    <row r="29" spans="1:1" x14ac:dyDescent="0.35">
      <c r="A29" s="65" t="s">
        <v>65</v>
      </c>
    </row>
    <row r="30" spans="1:1" x14ac:dyDescent="0.35">
      <c r="A30" s="65" t="s">
        <v>66</v>
      </c>
    </row>
    <row r="31" spans="1:1" x14ac:dyDescent="0.35">
      <c r="A31" s="65" t="s">
        <v>67</v>
      </c>
    </row>
    <row r="32" spans="1:1" x14ac:dyDescent="0.35">
      <c r="A32" s="65" t="s">
        <v>68</v>
      </c>
    </row>
    <row r="33" spans="1:1" x14ac:dyDescent="0.35">
      <c r="A33" s="65" t="s">
        <v>69</v>
      </c>
    </row>
    <row r="34" spans="1:1" x14ac:dyDescent="0.35">
      <c r="A34" s="65" t="s">
        <v>70</v>
      </c>
    </row>
    <row r="35" spans="1:1" x14ac:dyDescent="0.35">
      <c r="A35" s="65" t="s">
        <v>71</v>
      </c>
    </row>
    <row r="36" spans="1:1" x14ac:dyDescent="0.35">
      <c r="A36" s="65" t="s">
        <v>72</v>
      </c>
    </row>
    <row r="37" spans="1:1" x14ac:dyDescent="0.35">
      <c r="A37" s="65" t="s">
        <v>73</v>
      </c>
    </row>
    <row r="38" spans="1:1" x14ac:dyDescent="0.35">
      <c r="A38" s="65" t="s">
        <v>74</v>
      </c>
    </row>
    <row r="39" spans="1:1" x14ac:dyDescent="0.35">
      <c r="A39" s="65" t="s">
        <v>75</v>
      </c>
    </row>
    <row r="40" spans="1:1" x14ac:dyDescent="0.35">
      <c r="A40" s="65" t="s">
        <v>76</v>
      </c>
    </row>
    <row r="41" spans="1:1" x14ac:dyDescent="0.35">
      <c r="A41" s="65" t="s">
        <v>77</v>
      </c>
    </row>
    <row r="42" spans="1:1" x14ac:dyDescent="0.35">
      <c r="A42" s="65" t="s">
        <v>78</v>
      </c>
    </row>
    <row r="43" spans="1:1" x14ac:dyDescent="0.35">
      <c r="A43" s="65" t="s">
        <v>79</v>
      </c>
    </row>
    <row r="44" spans="1:1" x14ac:dyDescent="0.35">
      <c r="A44" s="65" t="s">
        <v>80</v>
      </c>
    </row>
    <row r="45" spans="1:1" x14ac:dyDescent="0.35">
      <c r="A45" s="65" t="s">
        <v>81</v>
      </c>
    </row>
    <row r="46" spans="1:1" x14ac:dyDescent="0.35">
      <c r="A46" s="65" t="s">
        <v>82</v>
      </c>
    </row>
    <row r="47" spans="1:1" x14ac:dyDescent="0.35">
      <c r="A47" s="65" t="s">
        <v>83</v>
      </c>
    </row>
    <row r="48" spans="1:1" x14ac:dyDescent="0.35">
      <c r="A48" s="65" t="s">
        <v>84</v>
      </c>
    </row>
    <row r="49" spans="1:1" x14ac:dyDescent="0.35">
      <c r="A49" s="65" t="s">
        <v>85</v>
      </c>
    </row>
    <row r="50" spans="1:1" x14ac:dyDescent="0.35">
      <c r="A50" s="65" t="s">
        <v>86</v>
      </c>
    </row>
    <row r="51" spans="1:1" x14ac:dyDescent="0.35">
      <c r="A51" s="65" t="s">
        <v>87</v>
      </c>
    </row>
    <row r="52" spans="1:1" x14ac:dyDescent="0.35">
      <c r="A52" s="65" t="s">
        <v>88</v>
      </c>
    </row>
    <row r="53" spans="1:1" x14ac:dyDescent="0.35">
      <c r="A53" s="65" t="s">
        <v>89</v>
      </c>
    </row>
    <row r="54" spans="1:1" x14ac:dyDescent="0.35">
      <c r="A54" s="65" t="s">
        <v>90</v>
      </c>
    </row>
    <row r="55" spans="1:1" x14ac:dyDescent="0.35">
      <c r="A55" s="65" t="s">
        <v>91</v>
      </c>
    </row>
    <row r="56" spans="1:1" x14ac:dyDescent="0.35">
      <c r="A56" s="65" t="s">
        <v>92</v>
      </c>
    </row>
    <row r="57" spans="1:1" x14ac:dyDescent="0.35">
      <c r="A57" s="65" t="s">
        <v>93</v>
      </c>
    </row>
    <row r="58" spans="1:1" x14ac:dyDescent="0.35">
      <c r="A58" s="65" t="s">
        <v>94</v>
      </c>
    </row>
    <row r="59" spans="1:1" x14ac:dyDescent="0.35">
      <c r="A59" s="65" t="s">
        <v>95</v>
      </c>
    </row>
    <row r="60" spans="1:1" x14ac:dyDescent="0.35">
      <c r="A60" s="65" t="s">
        <v>96</v>
      </c>
    </row>
    <row r="61" spans="1:1" x14ac:dyDescent="0.35">
      <c r="A61" s="65" t="s">
        <v>97</v>
      </c>
    </row>
    <row r="62" spans="1:1" x14ac:dyDescent="0.35">
      <c r="A62" s="65" t="s">
        <v>98</v>
      </c>
    </row>
    <row r="63" spans="1:1" x14ac:dyDescent="0.35">
      <c r="A63" s="65" t="s">
        <v>99</v>
      </c>
    </row>
    <row r="64" spans="1:1" x14ac:dyDescent="0.35">
      <c r="A64" s="65" t="s">
        <v>100</v>
      </c>
    </row>
    <row r="65" spans="1:1" x14ac:dyDescent="0.35">
      <c r="A65" s="65" t="s">
        <v>101</v>
      </c>
    </row>
    <row r="66" spans="1:1" x14ac:dyDescent="0.35">
      <c r="A66" s="65" t="s">
        <v>102</v>
      </c>
    </row>
    <row r="67" spans="1:1" x14ac:dyDescent="0.35">
      <c r="A67" s="65" t="s">
        <v>103</v>
      </c>
    </row>
    <row r="68" spans="1:1" x14ac:dyDescent="0.35">
      <c r="A68" s="65" t="s">
        <v>104</v>
      </c>
    </row>
    <row r="69" spans="1:1" x14ac:dyDescent="0.35">
      <c r="A69" s="65" t="s">
        <v>105</v>
      </c>
    </row>
    <row r="70" spans="1:1" x14ac:dyDescent="0.35">
      <c r="A70" s="65" t="s">
        <v>106</v>
      </c>
    </row>
    <row r="71" spans="1:1" x14ac:dyDescent="0.35">
      <c r="A71" s="65" t="s">
        <v>107</v>
      </c>
    </row>
    <row r="72" spans="1:1" x14ac:dyDescent="0.35">
      <c r="A72" s="65" t="s">
        <v>108</v>
      </c>
    </row>
    <row r="73" spans="1:1" x14ac:dyDescent="0.35">
      <c r="A73" s="65" t="s">
        <v>109</v>
      </c>
    </row>
    <row r="74" spans="1:1" x14ac:dyDescent="0.35">
      <c r="A74" s="65" t="s">
        <v>110</v>
      </c>
    </row>
    <row r="75" spans="1:1" x14ac:dyDescent="0.35">
      <c r="A75" s="65" t="s">
        <v>111</v>
      </c>
    </row>
    <row r="76" spans="1:1" x14ac:dyDescent="0.35">
      <c r="A76" s="65" t="s">
        <v>112</v>
      </c>
    </row>
    <row r="77" spans="1:1" x14ac:dyDescent="0.35">
      <c r="A77" s="65" t="s">
        <v>113</v>
      </c>
    </row>
    <row r="78" spans="1:1" x14ac:dyDescent="0.35">
      <c r="A78" s="65" t="s">
        <v>114</v>
      </c>
    </row>
    <row r="79" spans="1:1" x14ac:dyDescent="0.35">
      <c r="A79" s="65" t="s">
        <v>115</v>
      </c>
    </row>
    <row r="80" spans="1:1" x14ac:dyDescent="0.35">
      <c r="A80" s="65" t="s">
        <v>116</v>
      </c>
    </row>
    <row r="81" spans="1:1" x14ac:dyDescent="0.35">
      <c r="A81" s="65" t="s">
        <v>117</v>
      </c>
    </row>
    <row r="82" spans="1:1" x14ac:dyDescent="0.35">
      <c r="A82" s="65" t="s">
        <v>118</v>
      </c>
    </row>
    <row r="83" spans="1:1" x14ac:dyDescent="0.35">
      <c r="A83" s="65" t="s">
        <v>119</v>
      </c>
    </row>
    <row r="84" spans="1:1" x14ac:dyDescent="0.35">
      <c r="A84" s="65" t="s">
        <v>120</v>
      </c>
    </row>
    <row r="85" spans="1:1" x14ac:dyDescent="0.35">
      <c r="A85" s="65" t="s">
        <v>121</v>
      </c>
    </row>
    <row r="86" spans="1:1" x14ac:dyDescent="0.35">
      <c r="A86" s="65" t="s">
        <v>122</v>
      </c>
    </row>
    <row r="87" spans="1:1" x14ac:dyDescent="0.35">
      <c r="A87" s="65" t="s">
        <v>123</v>
      </c>
    </row>
    <row r="88" spans="1:1" x14ac:dyDescent="0.35">
      <c r="A88" s="65" t="s">
        <v>124</v>
      </c>
    </row>
    <row r="89" spans="1:1" x14ac:dyDescent="0.35">
      <c r="A89" s="65" t="s">
        <v>125</v>
      </c>
    </row>
    <row r="90" spans="1:1" x14ac:dyDescent="0.35">
      <c r="A90" s="65" t="s">
        <v>126</v>
      </c>
    </row>
    <row r="91" spans="1:1" x14ac:dyDescent="0.35">
      <c r="A91" s="65" t="s">
        <v>127</v>
      </c>
    </row>
    <row r="92" spans="1:1" x14ac:dyDescent="0.35">
      <c r="A92" s="65" t="s">
        <v>128</v>
      </c>
    </row>
    <row r="93" spans="1:1" x14ac:dyDescent="0.35">
      <c r="A93" s="65" t="s">
        <v>129</v>
      </c>
    </row>
    <row r="94" spans="1:1" x14ac:dyDescent="0.35">
      <c r="A94" s="65" t="s">
        <v>130</v>
      </c>
    </row>
    <row r="95" spans="1:1" x14ac:dyDescent="0.35">
      <c r="A95" s="65" t="s">
        <v>131</v>
      </c>
    </row>
    <row r="96" spans="1:1" x14ac:dyDescent="0.35">
      <c r="A96" s="65" t="s">
        <v>132</v>
      </c>
    </row>
    <row r="97" spans="1:1" x14ac:dyDescent="0.35">
      <c r="A97" s="65" t="s">
        <v>133</v>
      </c>
    </row>
    <row r="98" spans="1:1" x14ac:dyDescent="0.35">
      <c r="A98" s="65" t="s">
        <v>134</v>
      </c>
    </row>
    <row r="99" spans="1:1" x14ac:dyDescent="0.35">
      <c r="A99" s="65" t="s">
        <v>135</v>
      </c>
    </row>
    <row r="100" spans="1:1" x14ac:dyDescent="0.35">
      <c r="A100" s="65" t="s">
        <v>136</v>
      </c>
    </row>
    <row r="101" spans="1:1" x14ac:dyDescent="0.35">
      <c r="A101" s="65" t="s">
        <v>137</v>
      </c>
    </row>
    <row r="102" spans="1:1" x14ac:dyDescent="0.35">
      <c r="A102" s="65" t="s">
        <v>138</v>
      </c>
    </row>
    <row r="103" spans="1:1" x14ac:dyDescent="0.35">
      <c r="A103" s="65" t="s">
        <v>139</v>
      </c>
    </row>
    <row r="104" spans="1:1" x14ac:dyDescent="0.35">
      <c r="A104" s="65" t="s">
        <v>140</v>
      </c>
    </row>
    <row r="105" spans="1:1" x14ac:dyDescent="0.35">
      <c r="A105" s="65" t="s">
        <v>141</v>
      </c>
    </row>
    <row r="106" spans="1:1" x14ac:dyDescent="0.35">
      <c r="A106" s="65" t="s">
        <v>142</v>
      </c>
    </row>
    <row r="107" spans="1:1" x14ac:dyDescent="0.35">
      <c r="A107" s="65" t="s">
        <v>143</v>
      </c>
    </row>
    <row r="108" spans="1:1" x14ac:dyDescent="0.35">
      <c r="A108" s="65" t="s">
        <v>144</v>
      </c>
    </row>
    <row r="109" spans="1:1" x14ac:dyDescent="0.35">
      <c r="A109" s="65" t="s">
        <v>145</v>
      </c>
    </row>
    <row r="110" spans="1:1" x14ac:dyDescent="0.35">
      <c r="A110" s="65" t="s">
        <v>146</v>
      </c>
    </row>
    <row r="111" spans="1:1" x14ac:dyDescent="0.35">
      <c r="A111" s="65" t="s">
        <v>147</v>
      </c>
    </row>
    <row r="112" spans="1:1" x14ac:dyDescent="0.35">
      <c r="A112" s="65" t="s">
        <v>148</v>
      </c>
    </row>
    <row r="113" spans="1:1" x14ac:dyDescent="0.35">
      <c r="A113" s="65" t="s">
        <v>149</v>
      </c>
    </row>
    <row r="114" spans="1:1" x14ac:dyDescent="0.35">
      <c r="A114" s="65" t="s">
        <v>150</v>
      </c>
    </row>
    <row r="115" spans="1:1" x14ac:dyDescent="0.35">
      <c r="A115" s="65" t="s">
        <v>151</v>
      </c>
    </row>
    <row r="116" spans="1:1" x14ac:dyDescent="0.35">
      <c r="A116" s="65" t="s">
        <v>152</v>
      </c>
    </row>
    <row r="117" spans="1:1" x14ac:dyDescent="0.35">
      <c r="A117" s="65" t="s">
        <v>153</v>
      </c>
    </row>
    <row r="118" spans="1:1" x14ac:dyDescent="0.35">
      <c r="A118" s="65" t="s">
        <v>154</v>
      </c>
    </row>
    <row r="119" spans="1:1" x14ac:dyDescent="0.35">
      <c r="A119" s="65" t="s">
        <v>155</v>
      </c>
    </row>
    <row r="120" spans="1:1" x14ac:dyDescent="0.35">
      <c r="A120" s="65" t="s">
        <v>156</v>
      </c>
    </row>
    <row r="121" spans="1:1" x14ac:dyDescent="0.35">
      <c r="A121" s="65" t="s">
        <v>157</v>
      </c>
    </row>
    <row r="122" spans="1:1" x14ac:dyDescent="0.35">
      <c r="A122" s="65" t="s">
        <v>158</v>
      </c>
    </row>
    <row r="123" spans="1:1" x14ac:dyDescent="0.35">
      <c r="A123" s="65" t="s">
        <v>159</v>
      </c>
    </row>
    <row r="124" spans="1:1" x14ac:dyDescent="0.35">
      <c r="A124" s="65" t="s">
        <v>160</v>
      </c>
    </row>
    <row r="125" spans="1:1" x14ac:dyDescent="0.35">
      <c r="A125" s="65" t="s">
        <v>161</v>
      </c>
    </row>
    <row r="126" spans="1:1" x14ac:dyDescent="0.35">
      <c r="A126" s="65" t="s">
        <v>162</v>
      </c>
    </row>
    <row r="127" spans="1:1" x14ac:dyDescent="0.35">
      <c r="A127" s="65" t="s">
        <v>163</v>
      </c>
    </row>
    <row r="128" spans="1:1" x14ac:dyDescent="0.35">
      <c r="A128" s="65" t="s">
        <v>164</v>
      </c>
    </row>
    <row r="129" spans="1:1" x14ac:dyDescent="0.35">
      <c r="A129" s="65" t="s">
        <v>165</v>
      </c>
    </row>
    <row r="130" spans="1:1" x14ac:dyDescent="0.35">
      <c r="A130" s="65" t="s">
        <v>166</v>
      </c>
    </row>
    <row r="131" spans="1:1" x14ac:dyDescent="0.35">
      <c r="A131" s="65" t="s">
        <v>167</v>
      </c>
    </row>
    <row r="132" spans="1:1" x14ac:dyDescent="0.35">
      <c r="A132" s="65" t="s">
        <v>168</v>
      </c>
    </row>
    <row r="133" spans="1:1" x14ac:dyDescent="0.35">
      <c r="A133" s="65" t="s">
        <v>169</v>
      </c>
    </row>
    <row r="134" spans="1:1" x14ac:dyDescent="0.35">
      <c r="A134" s="65" t="s">
        <v>170</v>
      </c>
    </row>
    <row r="135" spans="1:1" x14ac:dyDescent="0.35">
      <c r="A135" s="65" t="s">
        <v>171</v>
      </c>
    </row>
    <row r="136" spans="1:1" x14ac:dyDescent="0.35">
      <c r="A136" s="65" t="s">
        <v>172</v>
      </c>
    </row>
    <row r="137" spans="1:1" x14ac:dyDescent="0.35">
      <c r="A137" s="65" t="s">
        <v>173</v>
      </c>
    </row>
    <row r="138" spans="1:1" x14ac:dyDescent="0.35">
      <c r="A138" s="65" t="s">
        <v>174</v>
      </c>
    </row>
    <row r="139" spans="1:1" x14ac:dyDescent="0.35">
      <c r="A139" s="65" t="s">
        <v>175</v>
      </c>
    </row>
    <row r="140" spans="1:1" x14ac:dyDescent="0.35">
      <c r="A140" s="65" t="s">
        <v>176</v>
      </c>
    </row>
    <row r="141" spans="1:1" x14ac:dyDescent="0.35">
      <c r="A141" s="65" t="s">
        <v>177</v>
      </c>
    </row>
    <row r="142" spans="1:1" x14ac:dyDescent="0.35">
      <c r="A142" s="65" t="s">
        <v>178</v>
      </c>
    </row>
    <row r="143" spans="1:1" x14ac:dyDescent="0.35">
      <c r="A143" s="65" t="s">
        <v>179</v>
      </c>
    </row>
    <row r="144" spans="1:1" x14ac:dyDescent="0.35">
      <c r="A144" s="65" t="s">
        <v>180</v>
      </c>
    </row>
    <row r="145" spans="1:1" x14ac:dyDescent="0.35">
      <c r="A145" s="65" t="s">
        <v>181</v>
      </c>
    </row>
    <row r="146" spans="1:1" x14ac:dyDescent="0.35">
      <c r="A146" s="65" t="s">
        <v>182</v>
      </c>
    </row>
    <row r="147" spans="1:1" x14ac:dyDescent="0.35">
      <c r="A147" s="65" t="s">
        <v>183</v>
      </c>
    </row>
    <row r="148" spans="1:1" x14ac:dyDescent="0.35">
      <c r="A148" s="65" t="s">
        <v>184</v>
      </c>
    </row>
    <row r="149" spans="1:1" x14ac:dyDescent="0.35">
      <c r="A149" s="65" t="s">
        <v>185</v>
      </c>
    </row>
    <row r="150" spans="1:1" x14ac:dyDescent="0.35">
      <c r="A150" s="65" t="s">
        <v>186</v>
      </c>
    </row>
    <row r="151" spans="1:1" x14ac:dyDescent="0.35">
      <c r="A151" s="65" t="s">
        <v>187</v>
      </c>
    </row>
    <row r="152" spans="1:1" x14ac:dyDescent="0.35">
      <c r="A152" s="65" t="s">
        <v>188</v>
      </c>
    </row>
    <row r="153" spans="1:1" x14ac:dyDescent="0.35">
      <c r="A153" s="65" t="s">
        <v>189</v>
      </c>
    </row>
    <row r="154" spans="1:1" x14ac:dyDescent="0.35">
      <c r="A154" s="65" t="s">
        <v>190</v>
      </c>
    </row>
    <row r="155" spans="1:1" x14ac:dyDescent="0.35">
      <c r="A155" s="65" t="s">
        <v>191</v>
      </c>
    </row>
    <row r="156" spans="1:1" x14ac:dyDescent="0.35">
      <c r="A156" s="65" t="s">
        <v>192</v>
      </c>
    </row>
    <row r="157" spans="1:1" x14ac:dyDescent="0.35">
      <c r="A157" s="65" t="s">
        <v>193</v>
      </c>
    </row>
    <row r="158" spans="1:1" x14ac:dyDescent="0.35">
      <c r="A158" s="65" t="s">
        <v>194</v>
      </c>
    </row>
    <row r="159" spans="1:1" x14ac:dyDescent="0.35">
      <c r="A159" s="65" t="s">
        <v>195</v>
      </c>
    </row>
    <row r="160" spans="1:1" x14ac:dyDescent="0.35">
      <c r="A160" s="65" t="s">
        <v>196</v>
      </c>
    </row>
    <row r="161" spans="1:1" x14ac:dyDescent="0.35">
      <c r="A161" s="65" t="s">
        <v>197</v>
      </c>
    </row>
    <row r="162" spans="1:1" x14ac:dyDescent="0.35">
      <c r="A162" s="65" t="s">
        <v>198</v>
      </c>
    </row>
    <row r="163" spans="1:1" x14ac:dyDescent="0.35">
      <c r="A163" s="65" t="s">
        <v>199</v>
      </c>
    </row>
    <row r="164" spans="1:1" x14ac:dyDescent="0.35">
      <c r="A164" s="65" t="s">
        <v>200</v>
      </c>
    </row>
    <row r="165" spans="1:1" x14ac:dyDescent="0.35">
      <c r="A165" s="65" t="s">
        <v>201</v>
      </c>
    </row>
    <row r="166" spans="1:1" x14ac:dyDescent="0.35">
      <c r="A166" s="65" t="s">
        <v>202</v>
      </c>
    </row>
    <row r="167" spans="1:1" x14ac:dyDescent="0.35">
      <c r="A167" s="65" t="s">
        <v>203</v>
      </c>
    </row>
    <row r="168" spans="1:1" x14ac:dyDescent="0.35">
      <c r="A168" s="65" t="s">
        <v>204</v>
      </c>
    </row>
    <row r="169" spans="1:1" x14ac:dyDescent="0.35">
      <c r="A169" s="65" t="s">
        <v>205</v>
      </c>
    </row>
    <row r="170" spans="1:1" x14ac:dyDescent="0.35">
      <c r="A170" s="65" t="s">
        <v>206</v>
      </c>
    </row>
    <row r="171" spans="1:1" x14ac:dyDescent="0.35">
      <c r="A171" s="65" t="s">
        <v>207</v>
      </c>
    </row>
    <row r="172" spans="1:1" x14ac:dyDescent="0.35">
      <c r="A172" s="65" t="s">
        <v>208</v>
      </c>
    </row>
    <row r="173" spans="1:1" x14ac:dyDescent="0.35">
      <c r="A173" s="65" t="s">
        <v>209</v>
      </c>
    </row>
    <row r="174" spans="1:1" x14ac:dyDescent="0.35">
      <c r="A174" s="65" t="s">
        <v>210</v>
      </c>
    </row>
    <row r="175" spans="1:1" x14ac:dyDescent="0.35">
      <c r="A175" s="65" t="s">
        <v>211</v>
      </c>
    </row>
    <row r="176" spans="1:1" x14ac:dyDescent="0.35">
      <c r="A176" s="65" t="s">
        <v>212</v>
      </c>
    </row>
    <row r="177" spans="1:1" x14ac:dyDescent="0.35">
      <c r="A177" s="65" t="s">
        <v>213</v>
      </c>
    </row>
    <row r="178" spans="1:1" x14ac:dyDescent="0.35">
      <c r="A178" s="65" t="s">
        <v>214</v>
      </c>
    </row>
    <row r="179" spans="1:1" x14ac:dyDescent="0.35">
      <c r="A179" s="65" t="s">
        <v>215</v>
      </c>
    </row>
    <row r="180" spans="1:1" x14ac:dyDescent="0.35">
      <c r="A180" s="65" t="s">
        <v>216</v>
      </c>
    </row>
    <row r="181" spans="1:1" x14ac:dyDescent="0.35">
      <c r="A181" s="65" t="s">
        <v>217</v>
      </c>
    </row>
    <row r="182" spans="1:1" x14ac:dyDescent="0.35">
      <c r="A182" s="65" t="s">
        <v>218</v>
      </c>
    </row>
    <row r="183" spans="1:1" x14ac:dyDescent="0.35">
      <c r="A183" s="65" t="s">
        <v>219</v>
      </c>
    </row>
    <row r="184" spans="1:1" x14ac:dyDescent="0.35">
      <c r="A184" s="65" t="s">
        <v>220</v>
      </c>
    </row>
    <row r="185" spans="1:1" x14ac:dyDescent="0.35">
      <c r="A185" s="65" t="s">
        <v>221</v>
      </c>
    </row>
    <row r="186" spans="1:1" x14ac:dyDescent="0.35">
      <c r="A186" s="65" t="s">
        <v>222</v>
      </c>
    </row>
    <row r="187" spans="1:1" x14ac:dyDescent="0.35">
      <c r="A187" s="65" t="s">
        <v>223</v>
      </c>
    </row>
    <row r="188" spans="1:1" x14ac:dyDescent="0.35">
      <c r="A188" s="65" t="s">
        <v>224</v>
      </c>
    </row>
    <row r="189" spans="1:1" x14ac:dyDescent="0.35">
      <c r="A189" s="65" t="s">
        <v>225</v>
      </c>
    </row>
    <row r="190" spans="1:1" x14ac:dyDescent="0.35">
      <c r="A190" s="65" t="s">
        <v>226</v>
      </c>
    </row>
    <row r="191" spans="1:1" x14ac:dyDescent="0.35">
      <c r="A191" s="65" t="s">
        <v>227</v>
      </c>
    </row>
    <row r="192" spans="1:1" x14ac:dyDescent="0.35">
      <c r="A192" s="65" t="s">
        <v>228</v>
      </c>
    </row>
    <row r="193" spans="1:1" x14ac:dyDescent="0.35">
      <c r="A193" s="65" t="s">
        <v>229</v>
      </c>
    </row>
    <row r="194" spans="1:1" x14ac:dyDescent="0.35">
      <c r="A194" s="65" t="s">
        <v>230</v>
      </c>
    </row>
    <row r="195" spans="1:1" x14ac:dyDescent="0.35">
      <c r="A195" s="65" t="s">
        <v>231</v>
      </c>
    </row>
    <row r="196" spans="1:1" x14ac:dyDescent="0.35">
      <c r="A196" s="65" t="s">
        <v>232</v>
      </c>
    </row>
    <row r="197" spans="1:1" x14ac:dyDescent="0.35">
      <c r="A197" s="65" t="s">
        <v>233</v>
      </c>
    </row>
    <row r="198" spans="1:1" x14ac:dyDescent="0.35">
      <c r="A198" s="65" t="s">
        <v>234</v>
      </c>
    </row>
    <row r="199" spans="1:1" x14ac:dyDescent="0.35">
      <c r="A199" s="65" t="s">
        <v>235</v>
      </c>
    </row>
    <row r="200" spans="1:1" x14ac:dyDescent="0.35">
      <c r="A200" s="65" t="s">
        <v>236</v>
      </c>
    </row>
    <row r="201" spans="1:1" x14ac:dyDescent="0.35">
      <c r="A201" s="65" t="s">
        <v>237</v>
      </c>
    </row>
    <row r="202" spans="1:1" x14ac:dyDescent="0.35">
      <c r="A202" s="65" t="s">
        <v>238</v>
      </c>
    </row>
    <row r="203" spans="1:1" x14ac:dyDescent="0.35">
      <c r="A203" s="65" t="s">
        <v>239</v>
      </c>
    </row>
    <row r="204" spans="1:1" x14ac:dyDescent="0.35">
      <c r="A204" s="65" t="s">
        <v>240</v>
      </c>
    </row>
    <row r="205" spans="1:1" x14ac:dyDescent="0.35">
      <c r="A205" s="65" t="s">
        <v>241</v>
      </c>
    </row>
    <row r="206" spans="1:1" x14ac:dyDescent="0.35">
      <c r="A206" s="65" t="s">
        <v>242</v>
      </c>
    </row>
    <row r="207" spans="1:1" x14ac:dyDescent="0.35">
      <c r="A207" s="65" t="s">
        <v>243</v>
      </c>
    </row>
    <row r="208" spans="1:1" x14ac:dyDescent="0.35">
      <c r="A208" s="65" t="s">
        <v>244</v>
      </c>
    </row>
    <row r="209" spans="1:1" x14ac:dyDescent="0.35">
      <c r="A209" s="65" t="s">
        <v>245</v>
      </c>
    </row>
    <row r="210" spans="1:1" x14ac:dyDescent="0.35">
      <c r="A210" s="65" t="s">
        <v>246</v>
      </c>
    </row>
    <row r="211" spans="1:1" x14ac:dyDescent="0.35">
      <c r="A211" s="65" t="s">
        <v>247</v>
      </c>
    </row>
    <row r="212" spans="1:1" x14ac:dyDescent="0.35">
      <c r="A212" s="65" t="s">
        <v>248</v>
      </c>
    </row>
    <row r="213" spans="1:1" x14ac:dyDescent="0.35">
      <c r="A213" s="65" t="s">
        <v>249</v>
      </c>
    </row>
    <row r="214" spans="1:1" x14ac:dyDescent="0.35">
      <c r="A214" s="65" t="s">
        <v>250</v>
      </c>
    </row>
    <row r="215" spans="1:1" x14ac:dyDescent="0.35">
      <c r="A215" s="65" t="s">
        <v>251</v>
      </c>
    </row>
    <row r="216" spans="1:1" x14ac:dyDescent="0.35">
      <c r="A216" s="65" t="s">
        <v>252</v>
      </c>
    </row>
    <row r="217" spans="1:1" x14ac:dyDescent="0.35">
      <c r="A217" s="65" t="s">
        <v>253</v>
      </c>
    </row>
    <row r="218" spans="1:1" x14ac:dyDescent="0.35">
      <c r="A218" s="65" t="s">
        <v>254</v>
      </c>
    </row>
    <row r="219" spans="1:1" x14ac:dyDescent="0.35">
      <c r="A219" s="65" t="s">
        <v>255</v>
      </c>
    </row>
    <row r="220" spans="1:1" x14ac:dyDescent="0.35">
      <c r="A220" s="65" t="s">
        <v>256</v>
      </c>
    </row>
    <row r="221" spans="1:1" x14ac:dyDescent="0.35">
      <c r="A221" s="65" t="s">
        <v>257</v>
      </c>
    </row>
    <row r="222" spans="1:1" x14ac:dyDescent="0.35">
      <c r="A222" s="65" t="s">
        <v>258</v>
      </c>
    </row>
    <row r="223" spans="1:1" x14ac:dyDescent="0.35">
      <c r="A223" s="65" t="s">
        <v>259</v>
      </c>
    </row>
    <row r="224" spans="1:1" x14ac:dyDescent="0.35">
      <c r="A224" s="65" t="s">
        <v>260</v>
      </c>
    </row>
    <row r="225" spans="1:1" x14ac:dyDescent="0.35">
      <c r="A225" s="65" t="s">
        <v>261</v>
      </c>
    </row>
    <row r="226" spans="1:1" x14ac:dyDescent="0.35">
      <c r="A226" s="65" t="s">
        <v>262</v>
      </c>
    </row>
    <row r="227" spans="1:1" x14ac:dyDescent="0.35">
      <c r="A227" s="65" t="s">
        <v>263</v>
      </c>
    </row>
    <row r="228" spans="1:1" x14ac:dyDescent="0.35">
      <c r="A228" s="65" t="s">
        <v>264</v>
      </c>
    </row>
    <row r="229" spans="1:1" x14ac:dyDescent="0.35">
      <c r="A229" s="65" t="s">
        <v>265</v>
      </c>
    </row>
    <row r="230" spans="1:1" x14ac:dyDescent="0.35">
      <c r="A230" s="65" t="s">
        <v>266</v>
      </c>
    </row>
    <row r="231" spans="1:1" x14ac:dyDescent="0.35">
      <c r="A231" s="65" t="s">
        <v>267</v>
      </c>
    </row>
    <row r="232" spans="1:1" x14ac:dyDescent="0.35">
      <c r="A232" s="65" t="s">
        <v>268</v>
      </c>
    </row>
    <row r="233" spans="1:1" x14ac:dyDescent="0.35">
      <c r="A233" s="65" t="s">
        <v>269</v>
      </c>
    </row>
    <row r="234" spans="1:1" x14ac:dyDescent="0.35">
      <c r="A234" s="65" t="s">
        <v>270</v>
      </c>
    </row>
    <row r="235" spans="1:1" x14ac:dyDescent="0.35">
      <c r="A235" s="65" t="s">
        <v>271</v>
      </c>
    </row>
    <row r="236" spans="1:1" x14ac:dyDescent="0.35">
      <c r="A236" s="65" t="s">
        <v>272</v>
      </c>
    </row>
    <row r="237" spans="1:1" x14ac:dyDescent="0.35">
      <c r="A237" s="65" t="s">
        <v>273</v>
      </c>
    </row>
    <row r="238" spans="1:1" x14ac:dyDescent="0.35">
      <c r="A238" s="65" t="s">
        <v>274</v>
      </c>
    </row>
    <row r="239" spans="1:1" x14ac:dyDescent="0.35">
      <c r="A239" s="65" t="s">
        <v>275</v>
      </c>
    </row>
    <row r="240" spans="1:1" x14ac:dyDescent="0.35">
      <c r="A240" s="65" t="s">
        <v>276</v>
      </c>
    </row>
    <row r="241" spans="1:1" x14ac:dyDescent="0.35">
      <c r="A241" s="65" t="s">
        <v>277</v>
      </c>
    </row>
    <row r="242" spans="1:1" x14ac:dyDescent="0.35">
      <c r="A242" s="65" t="s">
        <v>278</v>
      </c>
    </row>
    <row r="243" spans="1:1" x14ac:dyDescent="0.35">
      <c r="A243" s="65" t="s">
        <v>279</v>
      </c>
    </row>
    <row r="244" spans="1:1" x14ac:dyDescent="0.35">
      <c r="A244" s="65" t="s">
        <v>280</v>
      </c>
    </row>
    <row r="245" spans="1:1" x14ac:dyDescent="0.35">
      <c r="A245" s="65" t="s">
        <v>281</v>
      </c>
    </row>
    <row r="246" spans="1:1" x14ac:dyDescent="0.35">
      <c r="A246" s="65" t="s">
        <v>282</v>
      </c>
    </row>
    <row r="247" spans="1:1" x14ac:dyDescent="0.35">
      <c r="A247" s="65" t="s">
        <v>283</v>
      </c>
    </row>
    <row r="248" spans="1:1" x14ac:dyDescent="0.35">
      <c r="A248" s="65" t="s">
        <v>284</v>
      </c>
    </row>
    <row r="249" spans="1:1" x14ac:dyDescent="0.35">
      <c r="A249" s="65" t="s">
        <v>285</v>
      </c>
    </row>
    <row r="250" spans="1:1" x14ac:dyDescent="0.35">
      <c r="A250" s="65" t="s">
        <v>286</v>
      </c>
    </row>
    <row r="251" spans="1:1" x14ac:dyDescent="0.35">
      <c r="A251" s="65" t="s">
        <v>287</v>
      </c>
    </row>
    <row r="252" spans="1:1" x14ac:dyDescent="0.35">
      <c r="A252" s="65" t="s">
        <v>288</v>
      </c>
    </row>
    <row r="253" spans="1:1" x14ac:dyDescent="0.35">
      <c r="A253" s="65" t="s">
        <v>289</v>
      </c>
    </row>
    <row r="254" spans="1:1" x14ac:dyDescent="0.35">
      <c r="A254" s="65" t="s">
        <v>290</v>
      </c>
    </row>
    <row r="255" spans="1:1" x14ac:dyDescent="0.35">
      <c r="A255" s="65" t="s">
        <v>291</v>
      </c>
    </row>
    <row r="256" spans="1:1" x14ac:dyDescent="0.35">
      <c r="A256" s="65" t="s">
        <v>292</v>
      </c>
    </row>
    <row r="257" spans="1:1" x14ac:dyDescent="0.35">
      <c r="A257" s="65" t="s">
        <v>293</v>
      </c>
    </row>
    <row r="258" spans="1:1" x14ac:dyDescent="0.35">
      <c r="A258" s="65" t="s">
        <v>294</v>
      </c>
    </row>
    <row r="259" spans="1:1" x14ac:dyDescent="0.35">
      <c r="A259" s="65" t="s">
        <v>295</v>
      </c>
    </row>
    <row r="260" spans="1:1" x14ac:dyDescent="0.35">
      <c r="A260" s="65" t="s">
        <v>296</v>
      </c>
    </row>
    <row r="261" spans="1:1" x14ac:dyDescent="0.35">
      <c r="A261" s="65" t="s">
        <v>297</v>
      </c>
    </row>
    <row r="262" spans="1:1" x14ac:dyDescent="0.35">
      <c r="A262" s="65" t="s">
        <v>298</v>
      </c>
    </row>
    <row r="263" spans="1:1" x14ac:dyDescent="0.35">
      <c r="A263" s="65" t="s">
        <v>299</v>
      </c>
    </row>
    <row r="264" spans="1:1" x14ac:dyDescent="0.35">
      <c r="A264" s="65" t="s">
        <v>300</v>
      </c>
    </row>
    <row r="265" spans="1:1" x14ac:dyDescent="0.35">
      <c r="A265" s="65" t="s">
        <v>301</v>
      </c>
    </row>
    <row r="266" spans="1:1" x14ac:dyDescent="0.35">
      <c r="A266" s="65" t="s">
        <v>302</v>
      </c>
    </row>
    <row r="267" spans="1:1" x14ac:dyDescent="0.35">
      <c r="A267" s="65" t="s">
        <v>303</v>
      </c>
    </row>
    <row r="268" spans="1:1" x14ac:dyDescent="0.35">
      <c r="A268" s="65" t="s">
        <v>304</v>
      </c>
    </row>
    <row r="269" spans="1:1" x14ac:dyDescent="0.35">
      <c r="A269" s="65" t="s">
        <v>305</v>
      </c>
    </row>
    <row r="270" spans="1:1" x14ac:dyDescent="0.35">
      <c r="A270" s="65" t="s">
        <v>306</v>
      </c>
    </row>
    <row r="271" spans="1:1" x14ac:dyDescent="0.35">
      <c r="A271" s="65" t="s">
        <v>307</v>
      </c>
    </row>
    <row r="272" spans="1:1" x14ac:dyDescent="0.35">
      <c r="A272" s="65" t="s">
        <v>308</v>
      </c>
    </row>
    <row r="273" spans="1:1" x14ac:dyDescent="0.35">
      <c r="A273" s="65" t="s">
        <v>309</v>
      </c>
    </row>
    <row r="274" spans="1:1" x14ac:dyDescent="0.35">
      <c r="A274" s="65" t="s">
        <v>310</v>
      </c>
    </row>
    <row r="275" spans="1:1" x14ac:dyDescent="0.35">
      <c r="A275" s="65" t="s">
        <v>311</v>
      </c>
    </row>
    <row r="276" spans="1:1" x14ac:dyDescent="0.35">
      <c r="A276" s="65" t="s">
        <v>312</v>
      </c>
    </row>
    <row r="277" spans="1:1" x14ac:dyDescent="0.35">
      <c r="A277" s="65" t="s">
        <v>313</v>
      </c>
    </row>
    <row r="278" spans="1:1" x14ac:dyDescent="0.35">
      <c r="A278" s="65" t="s">
        <v>314</v>
      </c>
    </row>
    <row r="279" spans="1:1" x14ac:dyDescent="0.35">
      <c r="A279" s="65" t="s">
        <v>315</v>
      </c>
    </row>
    <row r="280" spans="1:1" x14ac:dyDescent="0.35">
      <c r="A280" s="65" t="s">
        <v>316</v>
      </c>
    </row>
    <row r="281" spans="1:1" x14ac:dyDescent="0.35">
      <c r="A281" s="65" t="s">
        <v>317</v>
      </c>
    </row>
    <row r="282" spans="1:1" x14ac:dyDescent="0.35">
      <c r="A282" s="65" t="s">
        <v>318</v>
      </c>
    </row>
    <row r="283" spans="1:1" x14ac:dyDescent="0.35">
      <c r="A283" s="65" t="s">
        <v>319</v>
      </c>
    </row>
    <row r="284" spans="1:1" x14ac:dyDescent="0.35">
      <c r="A284" s="65" t="s">
        <v>320</v>
      </c>
    </row>
    <row r="285" spans="1:1" x14ac:dyDescent="0.35">
      <c r="A285" s="65" t="s">
        <v>321</v>
      </c>
    </row>
    <row r="286" spans="1:1" x14ac:dyDescent="0.35">
      <c r="A286" s="65" t="s">
        <v>322</v>
      </c>
    </row>
    <row r="287" spans="1:1" x14ac:dyDescent="0.35">
      <c r="A287" s="65" t="s">
        <v>323</v>
      </c>
    </row>
    <row r="288" spans="1:1" x14ac:dyDescent="0.35">
      <c r="A288" s="65" t="s">
        <v>324</v>
      </c>
    </row>
    <row r="289" spans="1:1" x14ac:dyDescent="0.35">
      <c r="A289" s="65" t="s">
        <v>325</v>
      </c>
    </row>
    <row r="290" spans="1:1" x14ac:dyDescent="0.35">
      <c r="A290" s="65" t="s">
        <v>326</v>
      </c>
    </row>
    <row r="291" spans="1:1" x14ac:dyDescent="0.35">
      <c r="A291" s="65" t="s">
        <v>327</v>
      </c>
    </row>
    <row r="292" spans="1:1" x14ac:dyDescent="0.35">
      <c r="A292" s="65" t="s">
        <v>328</v>
      </c>
    </row>
    <row r="293" spans="1:1" x14ac:dyDescent="0.35">
      <c r="A293" s="65" t="s">
        <v>329</v>
      </c>
    </row>
    <row r="294" spans="1:1" x14ac:dyDescent="0.35">
      <c r="A294" s="65" t="s">
        <v>330</v>
      </c>
    </row>
    <row r="295" spans="1:1" x14ac:dyDescent="0.35">
      <c r="A295" s="65" t="s">
        <v>331</v>
      </c>
    </row>
    <row r="296" spans="1:1" x14ac:dyDescent="0.35">
      <c r="A296" s="65" t="s">
        <v>332</v>
      </c>
    </row>
    <row r="297" spans="1:1" x14ac:dyDescent="0.35">
      <c r="A297" s="65" t="s">
        <v>333</v>
      </c>
    </row>
    <row r="298" spans="1:1" x14ac:dyDescent="0.35">
      <c r="A298" s="65" t="s">
        <v>334</v>
      </c>
    </row>
    <row r="299" spans="1:1" x14ac:dyDescent="0.35">
      <c r="A299" s="65" t="s">
        <v>335</v>
      </c>
    </row>
    <row r="300" spans="1:1" x14ac:dyDescent="0.35">
      <c r="A300" s="65" t="s">
        <v>336</v>
      </c>
    </row>
    <row r="301" spans="1:1" x14ac:dyDescent="0.35">
      <c r="A301" s="65" t="s">
        <v>337</v>
      </c>
    </row>
    <row r="302" spans="1:1" x14ac:dyDescent="0.35">
      <c r="A302" s="65" t="s">
        <v>338</v>
      </c>
    </row>
    <row r="303" spans="1:1" x14ac:dyDescent="0.35">
      <c r="A303" s="65" t="s">
        <v>339</v>
      </c>
    </row>
    <row r="304" spans="1:1" x14ac:dyDescent="0.35">
      <c r="A304" s="65" t="s">
        <v>340</v>
      </c>
    </row>
    <row r="305" spans="1:1" x14ac:dyDescent="0.35">
      <c r="A305" s="65" t="s">
        <v>341</v>
      </c>
    </row>
    <row r="306" spans="1:1" x14ac:dyDescent="0.35">
      <c r="A306" s="65" t="s">
        <v>342</v>
      </c>
    </row>
    <row r="307" spans="1:1" x14ac:dyDescent="0.35">
      <c r="A307" s="65" t="s">
        <v>343</v>
      </c>
    </row>
    <row r="308" spans="1:1" x14ac:dyDescent="0.35">
      <c r="A308" s="65" t="s">
        <v>344</v>
      </c>
    </row>
    <row r="309" spans="1:1" x14ac:dyDescent="0.35">
      <c r="A309" s="65" t="s">
        <v>345</v>
      </c>
    </row>
    <row r="310" spans="1:1" x14ac:dyDescent="0.35">
      <c r="A310" s="65" t="s">
        <v>346</v>
      </c>
    </row>
    <row r="311" spans="1:1" x14ac:dyDescent="0.35">
      <c r="A311" s="65" t="s">
        <v>347</v>
      </c>
    </row>
    <row r="312" spans="1:1" x14ac:dyDescent="0.35">
      <c r="A312" s="65" t="s">
        <v>348</v>
      </c>
    </row>
    <row r="313" spans="1:1" x14ac:dyDescent="0.35">
      <c r="A313" s="65" t="s">
        <v>349</v>
      </c>
    </row>
    <row r="314" spans="1:1" x14ac:dyDescent="0.35">
      <c r="A314" s="65" t="s">
        <v>350</v>
      </c>
    </row>
    <row r="315" spans="1:1" x14ac:dyDescent="0.35">
      <c r="A315" s="65" t="s">
        <v>351</v>
      </c>
    </row>
    <row r="316" spans="1:1" x14ac:dyDescent="0.35">
      <c r="A316" s="65" t="s">
        <v>352</v>
      </c>
    </row>
    <row r="317" spans="1:1" x14ac:dyDescent="0.35">
      <c r="A317" s="65" t="s">
        <v>353</v>
      </c>
    </row>
    <row r="318" spans="1:1" x14ac:dyDescent="0.35">
      <c r="A318" s="65" t="s">
        <v>354</v>
      </c>
    </row>
    <row r="319" spans="1:1" x14ac:dyDescent="0.35">
      <c r="A319" s="65" t="s">
        <v>355</v>
      </c>
    </row>
    <row r="320" spans="1:1" x14ac:dyDescent="0.35">
      <c r="A320" s="65" t="s">
        <v>356</v>
      </c>
    </row>
    <row r="321" spans="1:1" x14ac:dyDescent="0.35">
      <c r="A321" s="65" t="s">
        <v>357</v>
      </c>
    </row>
    <row r="322" spans="1:1" x14ac:dyDescent="0.35">
      <c r="A322" s="65" t="s">
        <v>358</v>
      </c>
    </row>
    <row r="323" spans="1:1" x14ac:dyDescent="0.35">
      <c r="A323" s="65" t="s">
        <v>359</v>
      </c>
    </row>
    <row r="324" spans="1:1" x14ac:dyDescent="0.35">
      <c r="A324" s="65" t="s">
        <v>360</v>
      </c>
    </row>
    <row r="325" spans="1:1" x14ac:dyDescent="0.35">
      <c r="A325" s="65" t="s">
        <v>361</v>
      </c>
    </row>
    <row r="326" spans="1:1" x14ac:dyDescent="0.35">
      <c r="A326" s="65" t="s">
        <v>362</v>
      </c>
    </row>
    <row r="327" spans="1:1" x14ac:dyDescent="0.35">
      <c r="A327" s="65" t="s">
        <v>363</v>
      </c>
    </row>
    <row r="328" spans="1:1" x14ac:dyDescent="0.35">
      <c r="A328" s="65" t="s">
        <v>364</v>
      </c>
    </row>
    <row r="329" spans="1:1" x14ac:dyDescent="0.35">
      <c r="A329" s="65" t="s">
        <v>365</v>
      </c>
    </row>
    <row r="330" spans="1:1" x14ac:dyDescent="0.35">
      <c r="A330" s="65" t="s">
        <v>366</v>
      </c>
    </row>
    <row r="331" spans="1:1" x14ac:dyDescent="0.35">
      <c r="A331" s="65" t="s">
        <v>367</v>
      </c>
    </row>
    <row r="332" spans="1:1" x14ac:dyDescent="0.35">
      <c r="A332" s="65" t="s">
        <v>368</v>
      </c>
    </row>
    <row r="333" spans="1:1" x14ac:dyDescent="0.35">
      <c r="A333" s="65" t="s">
        <v>369</v>
      </c>
    </row>
    <row r="334" spans="1:1" x14ac:dyDescent="0.35">
      <c r="A334" s="65" t="s">
        <v>370</v>
      </c>
    </row>
    <row r="335" spans="1:1" x14ac:dyDescent="0.35">
      <c r="A335" s="65" t="s">
        <v>371</v>
      </c>
    </row>
    <row r="336" spans="1:1" x14ac:dyDescent="0.35">
      <c r="A336" s="65" t="s">
        <v>372</v>
      </c>
    </row>
    <row r="337" spans="1:1" x14ac:dyDescent="0.35">
      <c r="A337" s="65" t="s">
        <v>373</v>
      </c>
    </row>
    <row r="338" spans="1:1" x14ac:dyDescent="0.35">
      <c r="A338" s="65" t="s">
        <v>374</v>
      </c>
    </row>
    <row r="339" spans="1:1" x14ac:dyDescent="0.35">
      <c r="A339" s="65" t="s">
        <v>375</v>
      </c>
    </row>
    <row r="340" spans="1:1" x14ac:dyDescent="0.35">
      <c r="A340" s="65" t="s">
        <v>376</v>
      </c>
    </row>
    <row r="341" spans="1:1" x14ac:dyDescent="0.35">
      <c r="A341" s="65" t="s">
        <v>377</v>
      </c>
    </row>
    <row r="342" spans="1:1" x14ac:dyDescent="0.35">
      <c r="A342" s="65" t="s">
        <v>378</v>
      </c>
    </row>
    <row r="343" spans="1:1" x14ac:dyDescent="0.35">
      <c r="A343" s="65" t="s">
        <v>379</v>
      </c>
    </row>
    <row r="344" spans="1:1" x14ac:dyDescent="0.35">
      <c r="A344" s="65" t="s">
        <v>380</v>
      </c>
    </row>
    <row r="345" spans="1:1" x14ac:dyDescent="0.35">
      <c r="A345" s="65" t="s">
        <v>381</v>
      </c>
    </row>
    <row r="346" spans="1:1" x14ac:dyDescent="0.35">
      <c r="A346" s="65" t="s">
        <v>382</v>
      </c>
    </row>
    <row r="347" spans="1:1" x14ac:dyDescent="0.35">
      <c r="A347" s="65" t="s">
        <v>383</v>
      </c>
    </row>
    <row r="348" spans="1:1" x14ac:dyDescent="0.35">
      <c r="A348" s="65" t="s">
        <v>384</v>
      </c>
    </row>
    <row r="349" spans="1:1" x14ac:dyDescent="0.35">
      <c r="A349" s="65" t="s">
        <v>385</v>
      </c>
    </row>
    <row r="350" spans="1:1" x14ac:dyDescent="0.35">
      <c r="A350" s="65" t="s">
        <v>386</v>
      </c>
    </row>
    <row r="351" spans="1:1" x14ac:dyDescent="0.35">
      <c r="A351" s="65" t="s">
        <v>387</v>
      </c>
    </row>
    <row r="352" spans="1:1" x14ac:dyDescent="0.35">
      <c r="A352" s="65" t="s">
        <v>388</v>
      </c>
    </row>
    <row r="355" spans="1:1" x14ac:dyDescent="0.35">
      <c r="A355" s="77">
        <v>1</v>
      </c>
    </row>
  </sheetData>
  <sheetProtection selectLockedCells="1" selectUnlockedCells="1"/>
  <customSheetViews>
    <customSheetView guid="{3CDC9F59-0D1C-4AD4-8C12-BF2F6F8D60ED}" topLeftCell="A332">
      <selection activeCell="A356" sqref="A35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2"/>
  <sheetViews>
    <sheetView workbookViewId="0">
      <selection activeCell="A2" sqref="A2"/>
    </sheetView>
  </sheetViews>
  <sheetFormatPr defaultRowHeight="14.5" x14ac:dyDescent="0.35"/>
  <sheetData>
    <row r="1" spans="1:43" x14ac:dyDescent="0.35">
      <c r="A1" t="s">
        <v>389</v>
      </c>
      <c r="B1" t="s">
        <v>390</v>
      </c>
      <c r="C1" t="s">
        <v>391</v>
      </c>
      <c r="D1" t="s">
        <v>392</v>
      </c>
      <c r="E1" t="s">
        <v>393</v>
      </c>
      <c r="F1" t="s">
        <v>394</v>
      </c>
      <c r="G1" t="s">
        <v>395</v>
      </c>
      <c r="H1" t="s">
        <v>396</v>
      </c>
      <c r="I1" t="s">
        <v>397</v>
      </c>
      <c r="J1" t="s">
        <v>398</v>
      </c>
      <c r="K1" t="s">
        <v>399</v>
      </c>
      <c r="L1" t="s">
        <v>400</v>
      </c>
      <c r="M1" t="s">
        <v>401</v>
      </c>
      <c r="N1" t="s">
        <v>402</v>
      </c>
      <c r="O1" t="s">
        <v>403</v>
      </c>
      <c r="P1" t="s">
        <v>404</v>
      </c>
      <c r="Q1" t="s">
        <v>405</v>
      </c>
      <c r="R1" t="s">
        <v>406</v>
      </c>
      <c r="S1" t="s">
        <v>407</v>
      </c>
      <c r="T1" t="s">
        <v>408</v>
      </c>
      <c r="U1" t="s">
        <v>409</v>
      </c>
      <c r="V1" t="s">
        <v>410</v>
      </c>
      <c r="W1" t="s">
        <v>411</v>
      </c>
      <c r="X1" t="s">
        <v>425</v>
      </c>
      <c r="Y1" t="s">
        <v>412</v>
      </c>
      <c r="Z1" t="s">
        <v>413</v>
      </c>
      <c r="AA1" t="s">
        <v>414</v>
      </c>
      <c r="AB1" t="s">
        <v>415</v>
      </c>
      <c r="AC1" t="s">
        <v>416</v>
      </c>
      <c r="AD1" t="s">
        <v>417</v>
      </c>
      <c r="AE1" t="s">
        <v>418</v>
      </c>
      <c r="AF1" t="s">
        <v>419</v>
      </c>
      <c r="AG1" t="s">
        <v>420</v>
      </c>
      <c r="AH1" t="s">
        <v>422</v>
      </c>
      <c r="AI1" t="s">
        <v>421</v>
      </c>
      <c r="AJ1" t="s">
        <v>423</v>
      </c>
      <c r="AK1" t="s">
        <v>424</v>
      </c>
      <c r="AL1" t="s">
        <v>451</v>
      </c>
      <c r="AM1" t="s">
        <v>452</v>
      </c>
      <c r="AN1" t="s">
        <v>453</v>
      </c>
      <c r="AO1" t="s">
        <v>454</v>
      </c>
      <c r="AP1" t="s">
        <v>455</v>
      </c>
      <c r="AQ1" t="s">
        <v>456</v>
      </c>
    </row>
    <row r="2" spans="1:43" x14ac:dyDescent="0.35">
      <c r="A2" t="str">
        <f>INDEX(Sheet2!$A$2:$A$352,Sheet2!$A$355)</f>
        <v>ABINGTON</v>
      </c>
      <c r="B2">
        <f>'Operating Budget Worksheet'!F23</f>
        <v>0</v>
      </c>
      <c r="C2">
        <f>'Operating Budget Worksheet'!G23</f>
        <v>0</v>
      </c>
      <c r="D2">
        <f>'Operating Budget Worksheet'!F24</f>
        <v>0</v>
      </c>
      <c r="E2">
        <f>'Operating Budget Worksheet'!G24</f>
        <v>0</v>
      </c>
      <c r="F2">
        <f>'Operating Budget Worksheet'!F26</f>
        <v>0</v>
      </c>
      <c r="G2">
        <f>'Operating Budget Worksheet'!G26</f>
        <v>0</v>
      </c>
      <c r="H2">
        <f>'Operating Budget Worksheet'!F27</f>
        <v>0</v>
      </c>
      <c r="I2">
        <f>'Operating Budget Worksheet'!G27</f>
        <v>0</v>
      </c>
      <c r="J2">
        <f>'Operating Budget Worksheet'!F29</f>
        <v>0</v>
      </c>
      <c r="K2">
        <f>'Operating Budget Worksheet'!G29</f>
        <v>0</v>
      </c>
      <c r="L2">
        <f>'Operating Budget Worksheet'!F30</f>
        <v>0</v>
      </c>
      <c r="M2">
        <f>'Operating Budget Worksheet'!G30</f>
        <v>0</v>
      </c>
      <c r="N2">
        <f>'Operating Budget Worksheet'!F31</f>
        <v>0</v>
      </c>
      <c r="O2">
        <f>'Operating Budget Worksheet'!G31</f>
        <v>0</v>
      </c>
      <c r="P2">
        <f>'Operating Budget Worksheet'!F33</f>
        <v>0</v>
      </c>
      <c r="Q2">
        <f>'Operating Budget Worksheet'!G33</f>
        <v>0</v>
      </c>
      <c r="R2">
        <f>'Operating Budget Worksheet'!E42</f>
        <v>0</v>
      </c>
      <c r="S2">
        <f>'Operating Budget Worksheet'!F42</f>
        <v>0</v>
      </c>
      <c r="T2">
        <f>'Operating Budget Worksheet'!E75</f>
        <v>0</v>
      </c>
      <c r="U2">
        <f>'Operating Budget Worksheet'!F75</f>
        <v>0</v>
      </c>
      <c r="V2">
        <f>'Operating Budget Worksheet'!E76</f>
        <v>0</v>
      </c>
      <c r="W2">
        <f>'Operating Budget Worksheet'!F76</f>
        <v>0</v>
      </c>
      <c r="X2">
        <f>'Operating Budget Worksheet'!E77</f>
        <v>0</v>
      </c>
      <c r="Y2">
        <f>'Operating Budget Worksheet'!F77</f>
        <v>0</v>
      </c>
      <c r="Z2">
        <f>'Operating Budget Worksheet'!E78</f>
        <v>0</v>
      </c>
      <c r="AA2">
        <f>'Operating Budget Worksheet'!F78</f>
        <v>0</v>
      </c>
      <c r="AB2">
        <f>'Operating Budget Worksheet'!E79</f>
        <v>0</v>
      </c>
      <c r="AC2">
        <f>'Operating Budget Worksheet'!F79</f>
        <v>0</v>
      </c>
      <c r="AD2">
        <f>'Operating Budget Worksheet'!E80</f>
        <v>0</v>
      </c>
      <c r="AE2">
        <f>'Operating Budget Worksheet'!F80</f>
        <v>0</v>
      </c>
      <c r="AF2">
        <f>'Operating Budget Worksheet'!E82</f>
        <v>0</v>
      </c>
      <c r="AG2">
        <f>'Operating Budget Worksheet'!F82</f>
        <v>0</v>
      </c>
      <c r="AH2">
        <f>'Operating Budget Worksheet'!E85</f>
        <v>0</v>
      </c>
      <c r="AI2">
        <f>'Operating Budget Worksheet'!F85</f>
        <v>0</v>
      </c>
      <c r="AJ2">
        <f>'Operating Budget Worksheet'!C85</f>
        <v>0</v>
      </c>
      <c r="AK2">
        <f>'Operating Budget Worksheet'!D29</f>
        <v>0</v>
      </c>
      <c r="AL2">
        <f>'Operating Budget Worksheet'!E39</f>
        <v>0</v>
      </c>
      <c r="AM2">
        <f>'Operating Budget Worksheet'!F39</f>
        <v>0</v>
      </c>
      <c r="AN2" t="e">
        <f>'Operating Budget Worksheet'!#REF!</f>
        <v>#REF!</v>
      </c>
      <c r="AO2" t="e">
        <f>'Operating Budget Worksheet'!#REF!</f>
        <v>#REF!</v>
      </c>
      <c r="AP2">
        <f>'Operating Budget Worksheet'!E40</f>
        <v>0</v>
      </c>
      <c r="AQ2">
        <f>'Operating Budget Worksheet'!F40</f>
        <v>0</v>
      </c>
    </row>
  </sheetData>
  <sheetProtection password="C7EE" sheet="1"/>
  <customSheetViews>
    <customSheetView guid="{3CDC9F59-0D1C-4AD4-8C12-BF2F6F8D60E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Operating Budget Worksheet</vt:lpstr>
      <vt:lpstr>Sheet2</vt:lpstr>
      <vt:lpstr>DATA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FY2023/FY2024 Disproportionate Cut Worksheet</dc:title>
  <dc:creator>Massachusetts Board of Library Commissioners</dc:creator>
  <cp:lastModifiedBy>Ng, Uechi (BLC)</cp:lastModifiedBy>
  <cp:lastPrinted>2015-07-22T18:26:39Z</cp:lastPrinted>
  <dcterms:created xsi:type="dcterms:W3CDTF">2010-08-04T17:47:47Z</dcterms:created>
  <dcterms:modified xsi:type="dcterms:W3CDTF">2025-04-30T12:52:39Z</dcterms:modified>
</cp:coreProperties>
</file>